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lacesorg-my.sharepoint.com/personal/aragons_calaces_org/Documents/D drive/Admin Budgets/FY 25-26 Admin Budget/"/>
    </mc:Choice>
  </mc:AlternateContent>
  <xr:revisionPtr revIDLastSave="336" documentId="8_{D354EC19-1CE7-4B2E-AAF7-4AD66C3ED2B6}" xr6:coauthVersionLast="47" xr6:coauthVersionMax="47" xr10:uidLastSave="{FF39B1EE-25FE-4911-A45B-F978AD68F9FD}"/>
  <bookViews>
    <workbookView xWindow="28800" yWindow="0" windowWidth="25800" windowHeight="21000" firstSheet="1" activeTab="1" xr2:uid="{DCB80F1A-C804-482A-B126-374F520DC659}"/>
  </bookViews>
  <sheets>
    <sheet name="CIT 129-24 Admin Invoices" sheetId="5" state="hidden" r:id="rId1"/>
    <sheet name="CalSAWS Year End Stmt FY24-25" sheetId="1" r:id="rId2"/>
    <sheet name="Calc vs HE" sheetId="4" state="hidden" r:id="rId3"/>
    <sheet name="Exp Sorted" sheetId="2" state="hidden" r:id="rId4"/>
    <sheet name="All SAP Expenses" sheetId="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1000___Project_Management" localSheetId="2">#REF!</definedName>
    <definedName name="_1000___Project_Management" localSheetId="1">#REF!</definedName>
    <definedName name="_1000___Project_Management" localSheetId="0">#REF!</definedName>
    <definedName name="_1000___Project_Management">#REF!</definedName>
    <definedName name="_1100__Project_Initiation" localSheetId="2">#REF!</definedName>
    <definedName name="_1100__Project_Initiation" localSheetId="1">#REF!</definedName>
    <definedName name="_1100__Project_Initiation" localSheetId="0">#REF!</definedName>
    <definedName name="_1100__Project_Initiation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>'[1]Workbook Constants'!$C$5</definedName>
    <definedName name="_Blended_Hourly_Rate">'[1]M-Application Maint Cost'!$C$32</definedName>
    <definedName name="_xlnm._FilterDatabase" localSheetId="4" hidden="1">'All SAP Expenses'!$A$1:$S$1444</definedName>
    <definedName name="_Key1" hidden="1">#REF!</definedName>
    <definedName name="_Key2" hidden="1">#REF!</definedName>
    <definedName name="_Months_Btw_Trans_and_Base">'[1]Workbook Constants'!$C$6</definedName>
    <definedName name="_Order1" hidden="1">255</definedName>
    <definedName name="_Order2" hidden="1">255</definedName>
    <definedName name="_Sort" hidden="1">#REF!</definedName>
    <definedName name="_Total_Allow_Monthly_Hours">'[1]M-Application Maint Cost'!$C$31</definedName>
    <definedName name="_Transition_Start_Date">'[1]Workbook Constants'!$C$4</definedName>
    <definedName name="a">DATE([0]!YearToDisplay,[0]!month,1)</definedName>
    <definedName name="Accenture_Rate">'[2]Cost Summary'!$M$11</definedName>
    <definedName name="AccessDatabase" hidden="1">"C:\My Documents\Office\1997 Forecasts\Forecast Template.mdb"</definedName>
    <definedName name="AllKits">#REF!</definedName>
    <definedName name="Allocation_DB">'[3]Allocation-Resource'!$A$3:$E$19</definedName>
    <definedName name="Allocation_Resource">'[4]Allocation-Resource'!$A$3:$E$19</definedName>
    <definedName name="Apr17C">[5]AllInOne!$DK:$DK</definedName>
    <definedName name="Apr18C">[5]AllInOne!$EB:$EB</definedName>
    <definedName name="Apr19C">[5]AllInOne!$ES:$ES</definedName>
    <definedName name="Apr20C">[5]AllInOne!$FJ:$FJ</definedName>
    <definedName name="Apr21C">[5]AllInOne!$GA:$GA</definedName>
    <definedName name="Apr22C">[5]AllInOne!$GR:$GR</definedName>
    <definedName name="Aug11C">[5]AllInOne!$Q:$Q</definedName>
    <definedName name="Aug12C">[5]AllInOne!$AH:$AH</definedName>
    <definedName name="Aug13C">[5]AllInOne!$AY:$AY</definedName>
    <definedName name="Aug14C">[5]AllInOne!$BP:$BP</definedName>
    <definedName name="Aug15C">[5]AllInOne!$CG:$CG</definedName>
    <definedName name="Aug16C">[5]AllInOne!$CX:$CX</definedName>
    <definedName name="Aug17C">[5]AllInOne!$DO:$DO</definedName>
    <definedName name="Aug18C">[5]AllInOne!$EF:$EF</definedName>
    <definedName name="Aug19C">[5]AllInOne!$EW:$EW</definedName>
    <definedName name="Aug20C">[5]AllInOne!$FN:$FN</definedName>
    <definedName name="Aug21C">[5]AllInOne!$GE:$GE</definedName>
    <definedName name="Aug22C">[5]AllInOne!$GV:$GV</definedName>
    <definedName name="BA">'[6]3. Tasks'!$L$41</definedName>
    <definedName name="bal">#REF!</definedName>
    <definedName name="Batch_AT_Factor">#REF!</definedName>
    <definedName name="Batch_DAO_Factor">#REF!</definedName>
    <definedName name="Batch_VBean_Factor">#REF!</definedName>
    <definedName name="BDlist">#REF!</definedName>
    <definedName name="BillCodes">[7]Lookups!$M$2:$M$81</definedName>
    <definedName name="BillRate">'[8]5. Tasks'!$H$36</definedName>
    <definedName name="BuildPct">#REF!</definedName>
    <definedName name="calendar">daygrid+[0]!firstdate-WEEKDAY([0]!firstdate)-weekday_option</definedName>
    <definedName name="Case__Tiers40">#REF!</definedName>
    <definedName name="Case_Tiers100">#REF!</definedName>
    <definedName name="Case_Tiers60">#REF!</definedName>
    <definedName name="Case_Tiers80">#REF!</definedName>
    <definedName name="Category">#REF!</definedName>
    <definedName name="Class_DropDown">#REF!</definedName>
    <definedName name="Class_List">'[9]Standard Rates'!$B$1:$B$44</definedName>
    <definedName name="Contract_Name_VPF">'[5]Variance to Prior Flash'!$D$6</definedName>
    <definedName name="Contract2">[5]ReferenceSetUp!$B$41:$B$57</definedName>
    <definedName name="ContractSelected">'[5]Variance to Prior Flash'!$D$5</definedName>
    <definedName name="ContractSelected2">'[5]Variance to Budget'!$D$4</definedName>
    <definedName name="ContractSelected3">'[5]Variance YOY'!$D$4</definedName>
    <definedName name="ContractSelected4">'[5]Variance Qtr to Qtr'!$D$4</definedName>
    <definedName name="ContractStart_Month">'[10]Setup Sheet'!$J$7</definedName>
    <definedName name="ContractStart_Year">'[10]Setup Sheet'!$J$8</definedName>
    <definedName name="ContractSubDivisionList2">[5]ReferenceSetUp!$P$9:$P$28</definedName>
    <definedName name="ContractSubDivisionList3">[5]ReferenceSetUp!$U$9:$U$28</definedName>
    <definedName name="ContractSubDivisionList4">[5]ReferenceSetUp!$Z$9:$Z$28</definedName>
    <definedName name="ContractSubDivisionListing">[5]ReferenceSetUp!$K$9:$K$28</definedName>
    <definedName name="ConversionRate_SOAR_Reports">'[10]Setup Sheet'!$H$27</definedName>
    <definedName name="core_data_key_role_list">[11]core_data!$B$4:$B$21</definedName>
    <definedName name="core_data_key_role_table">[11]core_data!$B$4:$C$22</definedName>
    <definedName name="Count_Online_Panel_Medium">'[12]Mod List'!#REF!</definedName>
    <definedName name="Countries">[7]Lookups!$C$2:$C$4</definedName>
    <definedName name="data64">#REF!</definedName>
    <definedName name="daygrid">days+weeks*7</definedName>
    <definedName name="daypattern">{1,2,3,4,5,6,7}</definedName>
    <definedName name="days">{0,1,2,3,4,5,6}</definedName>
    <definedName name="Dec17C">[5]AllInOne!$DX:$DX</definedName>
    <definedName name="Dec18C">[5]AllInOne!$EO:$EO</definedName>
    <definedName name="Dec19C">[5]AllInOne!$FF:$FF</definedName>
    <definedName name="Dec20C">[5]AllInOne!$FW:$FW</definedName>
    <definedName name="Dec21C">[5]AllInOne!$GN:$GN</definedName>
    <definedName name="Dec22C">[5]AllInOne!$HE:$HE</definedName>
    <definedName name="Del_Allocation_DB">#REF!</definedName>
    <definedName name="Dev_Alloc_DB">#REF!</definedName>
    <definedName name="Development_Phase___months">[13]Assumptions!$D$12</definedName>
    <definedName name="dflt4">#REF!</definedName>
    <definedName name="DifAT">#REF!</definedName>
    <definedName name="DifBatch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[7]Lookups!$A$2:$B$171</definedName>
    <definedName name="DS3_Install">[14]LoE!#REF!</definedName>
    <definedName name="DS3_Recurring_Cost">[14]LoE!#REF!</definedName>
    <definedName name="DSL_Install">[14]LoE!#REF!</definedName>
    <definedName name="DSL_Recurring_Cost">[14]LoE!#REF!</definedName>
    <definedName name="EasyAT">#REF!</definedName>
    <definedName name="EasyBatch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>#REF!</definedName>
    <definedName name="f1_rate100">#REF!</definedName>
    <definedName name="f1_rate40">#REF!</definedName>
    <definedName name="f1_rate60">#REF!</definedName>
    <definedName name="f1_rate80">#REF!</definedName>
    <definedName name="f2_rate100">#REF!</definedName>
    <definedName name="f2_rate40">#REF!</definedName>
    <definedName name="f2_rate60">#REF!</definedName>
    <definedName name="f2_rate80">#REF!</definedName>
    <definedName name="f3_rate100">#REF!</definedName>
    <definedName name="f3_rate40">#REF!</definedName>
    <definedName name="f3_rate60">#REF!</definedName>
    <definedName name="f3_rate80">#REF!</definedName>
    <definedName name="f4_rate100">#REF!</definedName>
    <definedName name="f4_rate40">#REF!</definedName>
    <definedName name="f4_rate60">#REF!</definedName>
    <definedName name="f4_rate80">#REF!</definedName>
    <definedName name="fe">#REF!</definedName>
    <definedName name="Feb11c">[5]AllInOne!$K:$K</definedName>
    <definedName name="Feb12C">[5]AllInOne!$AB:$AB</definedName>
    <definedName name="Feb13C">[5]AllInOne!$AS:$AS</definedName>
    <definedName name="Feb14C">[5]AllInOne!$BJ:$BJ</definedName>
    <definedName name="Feb15C">[5]AllInOne!$CA:$CA</definedName>
    <definedName name="Feb16C">[5]AllInOne!$CR:$CR</definedName>
    <definedName name="Feb17C">[5]AllInOne!$DI:$DI</definedName>
    <definedName name="Feb18C">[5]AllInOne!$DZ:$DZ</definedName>
    <definedName name="Feb19C">[5]AllInOne!$EQ:$EQ</definedName>
    <definedName name="Feb20C">[5]AllInOne!$FH:$FH</definedName>
    <definedName name="Feb21C">[5]AllInOne!$FY:$FY</definedName>
    <definedName name="Feb22C">[5]AllInOne!$GP:$GP</definedName>
    <definedName name="Feb23C">[5]AllInOne!$HG:$HG</definedName>
    <definedName name="firstdate">DATE([0]!YearToDisplay,[0]!month,1)</definedName>
    <definedName name="Form_AT_Factor">#REF!</definedName>
    <definedName name="Form_DAO_Factor">#REF!</definedName>
    <definedName name="FTE_Days_Per_Month">'[15]B Tasks and Deliv''s'!#REF!</definedName>
    <definedName name="GBUList2">[5]ReferenceSetUp!$C$41:$C$43</definedName>
    <definedName name="Hours_per_month">#REF!</definedName>
    <definedName name="HP_Contr">'[16]StandardLaborCost-code&amp;site'!$B$111:$B$116</definedName>
    <definedName name="HTML_CodePage" hidden="1">1252</definedName>
    <definedName name="HTML_Control" localSheetId="4" hidden="1">{"'Sheet1'!$B$2:$F$25"}</definedName>
    <definedName name="HTML_Control" localSheetId="2" hidden="1">{"'Sheet1'!$B$2:$F$25"}</definedName>
    <definedName name="HTML_Control" localSheetId="1" hidden="1">{"'Sheet1'!$B$2:$F$25"}</definedName>
    <definedName name="HTML_Control" localSheetId="0" hidden="1">{"'Sheet1'!$B$2:$F$25"}</definedName>
    <definedName name="HTML_Control" localSheetId="3" hidden="1">{"'Sheet1'!$B$2:$F$25"}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2">#REF!</definedName>
    <definedName name="IAPDU" localSheetId="1">#REF!</definedName>
    <definedName name="IAPDU" localSheetId="0">#REF!</definedName>
    <definedName name="IAPDU">#REF!</definedName>
    <definedName name="ICRECON" localSheetId="2">'[17]Monthly Detail'!#REF!</definedName>
    <definedName name="ICRECON" localSheetId="1">'[17]Monthly Detail'!#REF!</definedName>
    <definedName name="ICRECON" localSheetId="0">'[17]Monthly Detail'!#REF!</definedName>
    <definedName name="ICRECON">'[17]Monthly Detail'!#REF!</definedName>
    <definedName name="Implementation_Phase___months">[13]Assumptions!$D$13</definedName>
    <definedName name="inactive_mult">#REF!</definedName>
    <definedName name="INDIRECT">'[17]Monthly Detail'!#REF!</definedName>
    <definedName name="InputRefBSAcct">[5]ReferenceInput!$E$118:$E$144</definedName>
    <definedName name="InputRefBSAll">[5]ReferenceInput!$E$118:$J$144</definedName>
    <definedName name="InputRefGrossAcct">[5]ReferenceInput!$E$19:$E$86</definedName>
    <definedName name="InputRefNonGrossAll">[5]ReferenceInput!$E$19:$J$86</definedName>
    <definedName name="InputRefRevenueAcct">[5]ReferenceInput!$E$3:$E$17</definedName>
    <definedName name="InputRefRevenueAll">[5]ReferenceInput!$E$3:$J$17</definedName>
    <definedName name="int_ext_sel">1</definedName>
    <definedName name="Itemized_Software_Description">[18]Sheet3!$D$1:$D$16</definedName>
    <definedName name="ItemTagInsert">[19]!ItemTagInsert</definedName>
    <definedName name="Jan11C">[5]AllInOne!$J:$J</definedName>
    <definedName name="Jan12C">[5]AllInOne!$AA:$AA</definedName>
    <definedName name="Jan13C">[5]AllInOne!$AR:$AR</definedName>
    <definedName name="Jan14C">[5]AllInOne!$BI:$BI</definedName>
    <definedName name="Jan15C">[5]AllInOne!$BZ:$BZ</definedName>
    <definedName name="Jan16C">[5]AllInOne!$CQ:$CQ</definedName>
    <definedName name="Jan17C">[5]AllInOne!$DH:$DH</definedName>
    <definedName name="Jan18C">[5]AllInOne!$DY:$DY</definedName>
    <definedName name="Jan19C">[5]AllInOne!$EP:$EP</definedName>
    <definedName name="Jan20C">[5]AllInOne!$FG:$FG</definedName>
    <definedName name="Jan21C">[5]AllInOne!$FX:$FX</definedName>
    <definedName name="Jan22C">[5]AllInOne!$GO:$GO</definedName>
    <definedName name="Jan23C">[5]AllInOne!$HF:$HF</definedName>
    <definedName name="Jblank">[20]Tables!$B$520</definedName>
    <definedName name="JCCol">'[20]Job Code Map'!$L:$L</definedName>
    <definedName name="JCStart">'[20]Job Code Map'!$L$1</definedName>
    <definedName name="JobCode">'[16]StandardLaborCost-code&amp;site'!$A$11:$A$106</definedName>
    <definedName name="JSP_AT_Factor">#REF!</definedName>
    <definedName name="JSP_Conv_Factor">#REF!</definedName>
    <definedName name="JSP_DAO_Factor">#REF!</definedName>
    <definedName name="JSP_EJB_Factor">#REF!</definedName>
    <definedName name="JSP_VBean_Factor">#REF!</definedName>
    <definedName name="Jul11C">[5]AllInOne!$P:$P</definedName>
    <definedName name="Jul12C">[5]AllInOne!$AG:$AG</definedName>
    <definedName name="Jul13C">[5]AllInOne!$AX:$AX</definedName>
    <definedName name="Jul14C">[5]AllInOne!$BO:$BO</definedName>
    <definedName name="Jul15C">[5]AllInOne!$CF:$CF</definedName>
    <definedName name="Jul16C">[5]AllInOne!$CW:$CW</definedName>
    <definedName name="Jul17C">[5]AllInOne!$DN:$DN</definedName>
    <definedName name="Jul18C">[5]AllInOne!$EE:$EE</definedName>
    <definedName name="Jul19C">[5]AllInOne!$EV:$EV</definedName>
    <definedName name="Jul20C">[5]AllInOne!$FM:$FM</definedName>
    <definedName name="Jul21C">[5]AllInOne!$GD:$GD</definedName>
    <definedName name="Jul22C">[5]AllInOne!$GU:$GU</definedName>
    <definedName name="Jun11C">[5]AllInOne!$O:$O</definedName>
    <definedName name="Jun12C">[5]AllInOne!$AF:$AF</definedName>
    <definedName name="Jun13C">[5]AllInOne!$AW:$AW</definedName>
    <definedName name="Jun14C">[5]AllInOne!$BN:$BN</definedName>
    <definedName name="Jun15C">[5]AllInOne!$CE:$CE</definedName>
    <definedName name="Jun16C">[5]AllInOne!$CV:$CV</definedName>
    <definedName name="Jun17C">[5]AllInOne!$DM:$DM</definedName>
    <definedName name="Jun18C">[5]AllInOne!$ED:$ED</definedName>
    <definedName name="Jun19C">[5]AllInOne!$EU:$EU</definedName>
    <definedName name="Jun20C">[5]AllInOne!$FL:$FL</definedName>
    <definedName name="Jun21C">[5]AllInOne!$GC:$GC</definedName>
    <definedName name="Jun22C">[5]AllInOne!$GT:$GT</definedName>
    <definedName name="Last_Row">'[21]OL Relief:Actual vs Budgeted Relief'!$B$113</definedName>
    <definedName name="LastRefreshed">[22]Query!$B$23</definedName>
    <definedName name="Locations">[23]Constants!$K$2:$K$9</definedName>
    <definedName name="Mar11C">[5]AllInOne!$L:$L</definedName>
    <definedName name="Mar12C">[5]AllInOne!$AC:$AC</definedName>
    <definedName name="Mar13C">[5]AllInOne!$AT:$AT</definedName>
    <definedName name="Mar14C">[5]AllInOne!$BK:$BK</definedName>
    <definedName name="Mar15C">[5]AllInOne!$CB:$CB</definedName>
    <definedName name="Mar16C">[5]AllInOne!$CS:$CS</definedName>
    <definedName name="Mar17C">[5]AllInOne!$DJ:$DJ</definedName>
    <definedName name="Mar18C">[5]AllInOne!$EA:$EA</definedName>
    <definedName name="Mar19C">[5]AllInOne!$ER:$ER</definedName>
    <definedName name="Mar20C">[5]AllInOne!$FI:$FI</definedName>
    <definedName name="Mar21C">[5]AllInOne!$FZ:$FZ</definedName>
    <definedName name="Mar22C">[5]AllInOne!$GQ:$GQ</definedName>
    <definedName name="Mar23C">[5]AllInOne!$HH:$HH</definedName>
    <definedName name="Margin">[19]!Margin</definedName>
    <definedName name="MarginCalc">[19]!MarginCalc</definedName>
    <definedName name="May11C">[5]AllInOne!$N:$N</definedName>
    <definedName name="May12C">[5]AllInOne!$AE:$AE</definedName>
    <definedName name="May13C">[5]AllInOne!$AV:$AV</definedName>
    <definedName name="May14C">[5]AllInOne!$BM:$BM</definedName>
    <definedName name="May15C">[5]AllInOne!$CD:$CD</definedName>
    <definedName name="May16C">[5]AllInOne!$CU:$CU</definedName>
    <definedName name="May17C">[5]AllInOne!$DL:$DL</definedName>
    <definedName name="May18C">[5]AllInOne!$EC:$EC</definedName>
    <definedName name="May19C">[5]AllInOne!$ET:$ET</definedName>
    <definedName name="May20C">[5]AllInOne!$FK:$FK</definedName>
    <definedName name="May21C">[5]AllInOne!$GB:$GB</definedName>
    <definedName name="May22C">[5]AllInOne!$GS:$GS</definedName>
    <definedName name="MedAT">#REF!</definedName>
    <definedName name="MedBatch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hidden="1">{"'Overview'!$A$2:$E$37"}</definedName>
    <definedName name="month">MATCH([0]!MonthToDisplay,months,0)</definedName>
    <definedName name="months">{"January","February","March","April","May","June","July","August","September","October","November","December"}</definedName>
    <definedName name="Months_SS">'[10]Setup Sheet'!$J$6</definedName>
    <definedName name="Months_Total">'[10]Setup Sheet'!$K$10</definedName>
    <definedName name="Months_Trans">'[10]Setup Sheet'!$H$6</definedName>
    <definedName name="Months_Transformation">'[10]Setup Sheet'!$I$6</definedName>
    <definedName name="MONTHSUM">'[17]Monthly Detail'!#REF!</definedName>
    <definedName name="MonthToDisplayNumber">MATCH([0]!MonthToDisplay,months,0)</definedName>
    <definedName name="Moody_s_ratings">[16]StandardCostTables!$B$133:$B$154</definedName>
    <definedName name="myRange">'[10]OS 3rd Party'!$A$55:$AB$58</definedName>
    <definedName name="Neg_PCT">#REF!</definedName>
    <definedName name="new">[19]!new</definedName>
    <definedName name="Nov10C">[5]AllInOne!$H:$H</definedName>
    <definedName name="Nov11C">[5]AllInOne!$Y:$Y</definedName>
    <definedName name="Nov12C">[5]AllInOne!$AP:$AP</definedName>
    <definedName name="Nov13C">[5]AllInOne!$BG:$BG</definedName>
    <definedName name="Nov14C">[5]AllInOne!$BX:$BX</definedName>
    <definedName name="Nov15C">[5]AllInOne!$CO:$CO</definedName>
    <definedName name="Nov16C">[5]AllInOne!$DF:$DF</definedName>
    <definedName name="nov17C">[5]AllInOne!$DW:$DW</definedName>
    <definedName name="Nov18C">[5]AllInOne!$EN:$EN</definedName>
    <definedName name="Nov19C">[5]AllInOne!$FE:$FE</definedName>
    <definedName name="Nov20C">[5]AllInOne!$FV:$FV</definedName>
    <definedName name="Nov21C">[5]AllInOne!$GM:$GM</definedName>
    <definedName name="Nov22C">[5]AllInOne!$HD:$HD</definedName>
    <definedName name="NPV_HurdleRate">[16]StandardCostTables!$C$98</definedName>
    <definedName name="Number_of_users_to_be_supported_during_implementation">[24]Assumptions!$D$11</definedName>
    <definedName name="Oct11c">[5]AllInOne!$S:$S</definedName>
    <definedName name="Oct12C">[5]AllInOne!$AJ:$AJ</definedName>
    <definedName name="Oct13C">[5]AllInOne!$BA:$BA</definedName>
    <definedName name="Oct14C">[5]AllInOne!$BR:$BR</definedName>
    <definedName name="Oct15C">[5]AllInOne!$CI:$CI</definedName>
    <definedName name="Oct16C">[5]AllInOne!$CZ:$CZ</definedName>
    <definedName name="Oct17C">[5]AllInOne!$DQ:$DQ</definedName>
    <definedName name="Oct18C">[5]AllInOne!$EH:$EH</definedName>
    <definedName name="Oct19C">[5]AllInOne!$EY:$EY</definedName>
    <definedName name="Oct20C">[5]AllInOne!$FP:$FP</definedName>
    <definedName name="Oct21C">[5]AllInOne!$GG:$GG</definedName>
    <definedName name="Oct22C">[5]AllInOne!$GX:$GX</definedName>
    <definedName name="of_Application_Teams_AD">#REF!</definedName>
    <definedName name="of_Application_Teams_FA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>'[25]I-EO'!$U$410:$X$411,'[25]I-EO'!$U$414:$X$414</definedName>
    <definedName name="OpenviewStdRates">[16]StandardCostTables!$B$161:$B$162</definedName>
    <definedName name="Organization">[26]Reference!$A$2:$A$15</definedName>
    <definedName name="OS_GoalSeekAllowance">'[10]Goal Seek'!$F$14</definedName>
    <definedName name="OS_Ops_GoalSeekAllowance">'[10]Goal Seek'!$F$12</definedName>
    <definedName name="OS_TargetGM">'[10]Goal Seek'!$H$32</definedName>
    <definedName name="Output_Currency">[16]StandardCostTables!$C$17:$C$34</definedName>
    <definedName name="parameters_workstream_table">'[11]Parameter Tables'!$T$6:$T$16</definedName>
    <definedName name="PCHierarchy">[22]Query!$B$38</definedName>
    <definedName name="PCNode">[22]Query!$B$39</definedName>
    <definedName name="PeopleForm.Revenue">[19]!PeopleForm.Revenue</definedName>
    <definedName name="Period">#REF!</definedName>
    <definedName name="pgnum1">#REF!</definedName>
    <definedName name="pgnum2">#REF!</definedName>
    <definedName name="pgnum3">#REF!</definedName>
    <definedName name="pgnum4">#REF!</definedName>
    <definedName name="PM">#REF!</definedName>
    <definedName name="_xlnm.Print_Area" localSheetId="2">'Calc vs HE'!$A$11:$B$70</definedName>
    <definedName name="_xlnm.Print_Area" localSheetId="1">'CalSAWS Year End Stmt FY24-25'!$A$1:$F$71</definedName>
    <definedName name="_xlnm.Print_Area" localSheetId="0">'CIT 129-24 Admin Invoices'!$A$11:$F$30</definedName>
    <definedName name="Prior_Flash">'[27]Main Page'!$C$4</definedName>
    <definedName name="Prod">[28]Pricebk!$B$94:$B$400</definedName>
    <definedName name="Prod_Codes">[28]Pricebk!$B$93:$B$399</definedName>
    <definedName name="Prod1">[28]Pricebk!$A$237:$A$271</definedName>
    <definedName name="Product_Codes">[28]Pricebk!$A$236:$A$270</definedName>
    <definedName name="ProductDepMethodInsert">[19]!ProductDepMethodInsert</definedName>
    <definedName name="ProductFamilyInsert">[19]!ProductFamilyInsert</definedName>
    <definedName name="Project_Yr">'[4]Allocation-PY'!$A$13:$M$15</definedName>
    <definedName name="ProjectDiscount">#REF!</definedName>
    <definedName name="prt" localSheetId="2">[29]!prt</definedName>
    <definedName name="prt" localSheetId="1">[29]!prt</definedName>
    <definedName name="prt">[29]!prt</definedName>
    <definedName name="PY_Hours">'[4]Allocation-PY'!$A$13:$M$15</definedName>
    <definedName name="PY_Hours_DB">'[30]Allocation-PY'!$A$13:$M$15</definedName>
    <definedName name="PY_Name">'[27]Main Page'!$C$7</definedName>
    <definedName name="PY_Percent_DB">#REF!</definedName>
    <definedName name="QA_Rate">'[2]Cost Summary'!$M$12</definedName>
    <definedName name="QTRALLOC">#N/A</definedName>
    <definedName name="rate100">#REF!</definedName>
    <definedName name="rate40">#REF!</definedName>
    <definedName name="rate60">#REF!</definedName>
    <definedName name="rate80">#REF!</definedName>
    <definedName name="RateCard">[7]RateCard!$K$21:$T$712</definedName>
    <definedName name="RatesLook">[26]Reference!$A$1:$B$15</definedName>
    <definedName name="_xlnm.Recorder">[28]Pricebk!$D:$D</definedName>
    <definedName name="RevenueCalc">[19]!RevenueCalc</definedName>
    <definedName name="RFPRole">[7]Lookups!$AA$2:$AA$24</definedName>
    <definedName name="rolelookup">'[31]Staff Assignments'!$A$2:$F$260</definedName>
    <definedName name="Rpt_AT_Factor">#REF!</definedName>
    <definedName name="Rule_AT_Factor">#REF!</definedName>
    <definedName name="Rule_DAO_Factor">#REF!</definedName>
    <definedName name="Rule_VBean_Factor">#REF!</definedName>
    <definedName name="sacs">#REF!</definedName>
    <definedName name="SalaryLevelInsert">[19]!SalaryLevelInsert</definedName>
    <definedName name="SalaryTable">'[16]StandardLaborCost-code&amp;site'!$A$11:$F$106</definedName>
    <definedName name="SalaryTable_Americas">'[16]Standard-DLCost_InputCurrency'!$D$11:$AG$101</definedName>
    <definedName name="Sales_Tax">'[32]J11 - CO-002'!$K$55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>#REF!</definedName>
    <definedName name="sdd">[33]ReferenceSetUp!$F$41:$F$57</definedName>
    <definedName name="SECAIB">[5]ReferenceSetUp!$D$41:$D$43</definedName>
    <definedName name="Sep17C">[5]AllInOne!$DP:$DP</definedName>
    <definedName name="Sep18C">[5]AllInOne!$EG:$EG</definedName>
    <definedName name="Sep19C">[5]AllInOne!$EX:$EX</definedName>
    <definedName name="Sep20C">[5]AllInOne!$FO:$FO</definedName>
    <definedName name="Sep21C">[5]AllInOne!$GF:$GF</definedName>
    <definedName name="Sep22C">[5]AllInOne!$GW:$GW</definedName>
    <definedName name="Sep23C">[5]AllInOne!$HN:$HN</definedName>
    <definedName name="Serv_Line">'[20]Cover Page'!$C$6</definedName>
    <definedName name="Service_Line">[20]Tables!$B$570:$B$595</definedName>
    <definedName name="ServicesHours">'[34]Cost Categories'!$C$20</definedName>
    <definedName name="ShiftCodeUplift">'[10]Setup Sheet'!$D$30:$D$35</definedName>
    <definedName name="Shipping">'[32]J11 - CO-002'!$K$56</definedName>
    <definedName name="SIFTCAT2">[5]ReferenceSetUp!$F$41:$F$57</definedName>
    <definedName name="SiteLocation">'[16]StandardLaborCost-code&amp;site'!$B$128:$B$131</definedName>
    <definedName name="SO_ALL">[20]Tables!$B$632:$B$926</definedName>
    <definedName name="SO_Tbl">[20]Tables!$F$570:$F$595</definedName>
    <definedName name="Soar_ID">'[10]Setup Sheet'!$D$7</definedName>
    <definedName name="Spec_pct">#REF!</definedName>
    <definedName name="State">[20]Tables!$B$95:$B$515</definedName>
    <definedName name="StdPaymentOption">[16]StandardCostTables!$C$104</definedName>
    <definedName name="String2">[5]AllInOne!$B:$B</definedName>
    <definedName name="StringA">[5]AllInOne!$A:$A</definedName>
    <definedName name="SubDivisionList">[5]ReferenceSetUp!$E$9:$E$28</definedName>
    <definedName name="SUPPLIES">'[17]Monthly Detail'!#REF!</definedName>
    <definedName name="SystemData115">'[35]115Data'!$A$4:$G$78</definedName>
    <definedName name="SystemTest">#REF!</definedName>
    <definedName name="t_channels">'[36]hw-sw-maintenance'!#REF!</definedName>
    <definedName name="t_seats">'[36]hw-sw-maintenance'!#REF!</definedName>
    <definedName name="T1_Install">[14]LoE!#REF!</definedName>
    <definedName name="T1_Recurring_Cost">[14]LoE!#REF!</definedName>
    <definedName name="table_data_ratetype_range_table">[11]table_data!$AM:$AN</definedName>
    <definedName name="TagsUsed">'[10]Setup Sheet'!$D$81</definedName>
    <definedName name="Tasks">#REF!</definedName>
    <definedName name="Team">#REF!</definedName>
    <definedName name="TestPct">#REF!</definedName>
    <definedName name="Tiers100">#REF!</definedName>
    <definedName name="Tiers40">#REF!</definedName>
    <definedName name="Tiers60">#REF!</definedName>
    <definedName name="Tiers80">#REF!</definedName>
    <definedName name="Title">'[27]Main Page'!$C$2</definedName>
    <definedName name="tran1">#REF!</definedName>
    <definedName name="tran2">#REF!</definedName>
    <definedName name="tran3">#REF!</definedName>
    <definedName name="tran4">#REF!</definedName>
    <definedName name="Trans">[19]!Trans</definedName>
    <definedName name="us">1.5037</definedName>
    <definedName name="USASourceList">[7]Lookups!$D$2:$D$4</definedName>
    <definedName name="V">[37]Solano!#REF!</definedName>
    <definedName name="ValidResources">'[38]4.  Resource Totals by Year'!$A$5:$A$20</definedName>
    <definedName name="VARTYPE2">[5]ReferenceSetUp!$E$41:$E$46</definedName>
    <definedName name="Ven.Q">#REF!</definedName>
    <definedName name="Ven.Q_collabrio">#REF!</definedName>
    <definedName name="Version">'[16]COPE MODEL STRUCTURE'!$C$13</definedName>
    <definedName name="Waves">#REF!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WorkforceList">[7]Lookups!#REF!</definedName>
    <definedName name="xxx">[39]Summary!#REF!</definedName>
    <definedName name="ZLE" hidden="1">{"'Overview'!$A$2:$E$37"}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4" l="1"/>
  <c r="J47" i="4"/>
  <c r="J70" i="4" s="1"/>
  <c r="I70" i="4"/>
  <c r="F47" i="4"/>
  <c r="F8" i="4"/>
  <c r="F70" i="4"/>
  <c r="E70" i="4"/>
  <c r="D70" i="4"/>
  <c r="D47" i="4"/>
  <c r="D47" i="1"/>
  <c r="E70" i="5" l="1"/>
  <c r="C8" i="5"/>
  <c r="D67" i="5" l="1"/>
  <c r="F67" i="5" s="1"/>
  <c r="D47" i="5"/>
  <c r="D68" i="5"/>
  <c r="F68" i="5" s="1"/>
  <c r="D48" i="5"/>
  <c r="F48" i="5" s="1"/>
  <c r="D16" i="5"/>
  <c r="F16" i="5" s="1"/>
  <c r="D32" i="5"/>
  <c r="F32" i="5" s="1"/>
  <c r="D64" i="5"/>
  <c r="F64" i="5" s="1"/>
  <c r="D13" i="5"/>
  <c r="F13" i="5" s="1"/>
  <c r="D21" i="5"/>
  <c r="F21" i="5" s="1"/>
  <c r="D25" i="5"/>
  <c r="F25" i="5" s="1"/>
  <c r="D29" i="5"/>
  <c r="F29" i="5" s="1"/>
  <c r="D33" i="5"/>
  <c r="F33" i="5" s="1"/>
  <c r="D37" i="5"/>
  <c r="F37" i="5" s="1"/>
  <c r="D41" i="5"/>
  <c r="F41" i="5" s="1"/>
  <c r="D45" i="5"/>
  <c r="F45" i="5" s="1"/>
  <c r="D49" i="5"/>
  <c r="F49" i="5" s="1"/>
  <c r="D53" i="5"/>
  <c r="F53" i="5" s="1"/>
  <c r="D57" i="5"/>
  <c r="F57" i="5" s="1"/>
  <c r="D61" i="5"/>
  <c r="F61" i="5" s="1"/>
  <c r="D65" i="5"/>
  <c r="F65" i="5" s="1"/>
  <c r="D69" i="5"/>
  <c r="F69" i="5" s="1"/>
  <c r="D20" i="5"/>
  <c r="F20" i="5" s="1"/>
  <c r="D36" i="5"/>
  <c r="F36" i="5" s="1"/>
  <c r="D60" i="5"/>
  <c r="F60" i="5" s="1"/>
  <c r="D17" i="5"/>
  <c r="F17" i="5" s="1"/>
  <c r="D15" i="5"/>
  <c r="F15" i="5" s="1"/>
  <c r="D24" i="5"/>
  <c r="F24" i="5" s="1"/>
  <c r="D40" i="5"/>
  <c r="F40" i="5" s="1"/>
  <c r="D56" i="5"/>
  <c r="F56" i="5" s="1"/>
  <c r="D14" i="5"/>
  <c r="F14" i="5" s="1"/>
  <c r="D18" i="5"/>
  <c r="F18" i="5" s="1"/>
  <c r="D22" i="5"/>
  <c r="F22" i="5" s="1"/>
  <c r="D26" i="5"/>
  <c r="F26" i="5" s="1"/>
  <c r="D30" i="5"/>
  <c r="F30" i="5" s="1"/>
  <c r="D34" i="5"/>
  <c r="F34" i="5" s="1"/>
  <c r="D38" i="5"/>
  <c r="F38" i="5" s="1"/>
  <c r="D42" i="5"/>
  <c r="F42" i="5" s="1"/>
  <c r="D46" i="5"/>
  <c r="F46" i="5" s="1"/>
  <c r="D50" i="5"/>
  <c r="F50" i="5" s="1"/>
  <c r="D54" i="5"/>
  <c r="F54" i="5" s="1"/>
  <c r="D58" i="5"/>
  <c r="F58" i="5" s="1"/>
  <c r="D62" i="5"/>
  <c r="F62" i="5" s="1"/>
  <c r="D66" i="5"/>
  <c r="F66" i="5" s="1"/>
  <c r="D12" i="5"/>
  <c r="D28" i="5"/>
  <c r="F28" i="5" s="1"/>
  <c r="D44" i="5"/>
  <c r="F44" i="5" s="1"/>
  <c r="D52" i="5"/>
  <c r="F52" i="5" s="1"/>
  <c r="D19" i="5"/>
  <c r="F19" i="5" s="1"/>
  <c r="D23" i="5"/>
  <c r="F23" i="5" s="1"/>
  <c r="D27" i="5"/>
  <c r="F27" i="5" s="1"/>
  <c r="D31" i="5"/>
  <c r="F31" i="5" s="1"/>
  <c r="D35" i="5"/>
  <c r="F35" i="5" s="1"/>
  <c r="D39" i="5"/>
  <c r="F39" i="5" s="1"/>
  <c r="D43" i="5"/>
  <c r="F43" i="5" s="1"/>
  <c r="F47" i="5"/>
  <c r="D51" i="5"/>
  <c r="F51" i="5" s="1"/>
  <c r="D55" i="5"/>
  <c r="F55" i="5" s="1"/>
  <c r="D59" i="5"/>
  <c r="F59" i="5" s="1"/>
  <c r="D63" i="5"/>
  <c r="F63" i="5" s="1"/>
  <c r="D70" i="5" l="1"/>
  <c r="F12" i="5"/>
  <c r="F70" i="5" s="1"/>
  <c r="E47" i="4" l="1"/>
  <c r="K8" i="4"/>
  <c r="J8" i="4"/>
  <c r="J4" i="4"/>
  <c r="J5" i="4"/>
  <c r="J6" i="4"/>
  <c r="J7" i="4"/>
  <c r="J3" i="4"/>
  <c r="I8" i="4"/>
  <c r="H8" i="4"/>
  <c r="F3" i="4"/>
  <c r="E7" i="4"/>
  <c r="E6" i="4"/>
  <c r="E5" i="4"/>
  <c r="E4" i="4"/>
  <c r="E3" i="4"/>
  <c r="Q43" i="2"/>
  <c r="Q35" i="2"/>
  <c r="Q21" i="2"/>
  <c r="Q9" i="2"/>
  <c r="Q5" i="2"/>
  <c r="F3" i="1" l="1"/>
  <c r="C70" i="4"/>
  <c r="D8" i="4"/>
  <c r="D64" i="4" s="1"/>
  <c r="F7" i="4"/>
  <c r="D6" i="4"/>
  <c r="E8" i="4"/>
  <c r="F4" i="4"/>
  <c r="D3" i="4"/>
  <c r="P1445" i="3"/>
  <c r="Q47" i="2"/>
  <c r="C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E70" i="1"/>
  <c r="D70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7" i="1"/>
  <c r="D6" i="1"/>
  <c r="F6" i="1" s="1"/>
  <c r="F5" i="1"/>
  <c r="F4" i="1"/>
  <c r="D3" i="1"/>
  <c r="F6" i="4" l="1"/>
  <c r="E69" i="4"/>
  <c r="E61" i="4"/>
  <c r="E53" i="4"/>
  <c r="E45" i="4"/>
  <c r="F45" i="4" s="1"/>
  <c r="E37" i="4"/>
  <c r="E29" i="4"/>
  <c r="E21" i="4"/>
  <c r="F21" i="4" s="1"/>
  <c r="E13" i="4"/>
  <c r="E59" i="4"/>
  <c r="E43" i="4"/>
  <c r="E27" i="4"/>
  <c r="E66" i="4"/>
  <c r="F66" i="4" s="1"/>
  <c r="E58" i="4"/>
  <c r="E50" i="4"/>
  <c r="E42" i="4"/>
  <c r="F42" i="4" s="1"/>
  <c r="E34" i="4"/>
  <c r="E26" i="4"/>
  <c r="E18" i="4"/>
  <c r="E67" i="4"/>
  <c r="E48" i="4"/>
  <c r="F48" i="4" s="1"/>
  <c r="E63" i="4"/>
  <c r="E55" i="4"/>
  <c r="F55" i="4" s="1"/>
  <c r="E39" i="4"/>
  <c r="E31" i="4"/>
  <c r="E23" i="4"/>
  <c r="E15" i="4"/>
  <c r="E68" i="4"/>
  <c r="E60" i="4"/>
  <c r="E52" i="4"/>
  <c r="F52" i="4" s="1"/>
  <c r="E44" i="4"/>
  <c r="F44" i="4" s="1"/>
  <c r="E36" i="4"/>
  <c r="E28" i="4"/>
  <c r="E20" i="4"/>
  <c r="E12" i="4"/>
  <c r="E16" i="4"/>
  <c r="E65" i="4"/>
  <c r="E57" i="4"/>
  <c r="F57" i="4" s="1"/>
  <c r="E49" i="4"/>
  <c r="F49" i="4" s="1"/>
  <c r="E41" i="4"/>
  <c r="E33" i="4"/>
  <c r="E25" i="4"/>
  <c r="E17" i="4"/>
  <c r="E51" i="4"/>
  <c r="F51" i="4" s="1"/>
  <c r="E35" i="4"/>
  <c r="E32" i="4"/>
  <c r="F32" i="4" s="1"/>
  <c r="E62" i="4"/>
  <c r="F62" i="4" s="1"/>
  <c r="E54" i="4"/>
  <c r="E46" i="4"/>
  <c r="E38" i="4"/>
  <c r="E30" i="4"/>
  <c r="F30" i="4" s="1"/>
  <c r="E22" i="4"/>
  <c r="E14" i="4"/>
  <c r="E19" i="4"/>
  <c r="F19" i="4" s="1"/>
  <c r="E64" i="4"/>
  <c r="F64" i="4" s="1"/>
  <c r="E56" i="4"/>
  <c r="E40" i="4"/>
  <c r="E24" i="4"/>
  <c r="D46" i="4"/>
  <c r="D54" i="4"/>
  <c r="F5" i="4"/>
  <c r="D17" i="4"/>
  <c r="D25" i="4"/>
  <c r="D33" i="4"/>
  <c r="D41" i="4"/>
  <c r="D49" i="4"/>
  <c r="D57" i="4"/>
  <c r="D65" i="4"/>
  <c r="D51" i="4"/>
  <c r="D67" i="4"/>
  <c r="D22" i="4"/>
  <c r="D12" i="4"/>
  <c r="D20" i="4"/>
  <c r="D28" i="4"/>
  <c r="D36" i="4"/>
  <c r="D44" i="4"/>
  <c r="D52" i="4"/>
  <c r="D60" i="4"/>
  <c r="D68" i="4"/>
  <c r="D43" i="4"/>
  <c r="D38" i="4"/>
  <c r="D62" i="4"/>
  <c r="D15" i="4"/>
  <c r="D23" i="4"/>
  <c r="D31" i="4"/>
  <c r="D39" i="4"/>
  <c r="D55" i="4"/>
  <c r="D63" i="4"/>
  <c r="D30" i="4"/>
  <c r="D18" i="4"/>
  <c r="D26" i="4"/>
  <c r="D34" i="4"/>
  <c r="D42" i="4"/>
  <c r="D50" i="4"/>
  <c r="D58" i="4"/>
  <c r="D66" i="4"/>
  <c r="D19" i="4"/>
  <c r="D35" i="4"/>
  <c r="D59" i="4"/>
  <c r="D13" i="4"/>
  <c r="D21" i="4"/>
  <c r="D29" i="4"/>
  <c r="D37" i="4"/>
  <c r="D45" i="4"/>
  <c r="D53" i="4"/>
  <c r="D61" i="4"/>
  <c r="D69" i="4"/>
  <c r="D27" i="4"/>
  <c r="D14" i="4"/>
  <c r="D16" i="4"/>
  <c r="D24" i="4"/>
  <c r="D32" i="4"/>
  <c r="D40" i="4"/>
  <c r="D48" i="4"/>
  <c r="D56" i="4"/>
  <c r="E8" i="1"/>
  <c r="F8" i="1"/>
  <c r="D8" i="1"/>
  <c r="F47" i="1"/>
  <c r="F70" i="1" s="1"/>
  <c r="F50" i="4" l="1"/>
  <c r="F29" i="4"/>
  <c r="F14" i="4"/>
  <c r="F35" i="4"/>
  <c r="F65" i="4"/>
  <c r="F60" i="4"/>
  <c r="F63" i="4"/>
  <c r="F58" i="4"/>
  <c r="F37" i="4"/>
  <c r="F16" i="4"/>
  <c r="F68" i="4"/>
  <c r="F17" i="4"/>
  <c r="F12" i="4"/>
  <c r="F15" i="4"/>
  <c r="F67" i="4"/>
  <c r="F27" i="4"/>
  <c r="F53" i="4"/>
  <c r="F22" i="4"/>
  <c r="F24" i="4"/>
  <c r="F38" i="4"/>
  <c r="F25" i="4"/>
  <c r="F20" i="4"/>
  <c r="F23" i="4"/>
  <c r="F18" i="4"/>
  <c r="F43" i="4"/>
  <c r="F61" i="4"/>
  <c r="F40" i="4"/>
  <c r="F46" i="4"/>
  <c r="F33" i="4"/>
  <c r="F28" i="4"/>
  <c r="F31" i="4"/>
  <c r="F26" i="4"/>
  <c r="F59" i="4"/>
  <c r="F69" i="4"/>
  <c r="F56" i="4"/>
  <c r="F54" i="4"/>
  <c r="F41" i="4"/>
  <c r="F36" i="4"/>
  <c r="F39" i="4"/>
  <c r="F34" i="4"/>
  <c r="F13" i="4"/>
</calcChain>
</file>

<file path=xl/sharedStrings.xml><?xml version="1.0" encoding="utf-8"?>
<sst xmlns="http://schemas.openxmlformats.org/spreadsheetml/2006/main" count="24179" uniqueCount="1894">
  <si>
    <t>Member Consortium
County JPA Costs</t>
  </si>
  <si>
    <t>CalSAWS  
Admin Costs
7/1/24 - 6/30/25</t>
  </si>
  <si>
    <t>Budget</t>
  </si>
  <si>
    <t>Actuals thru 6/30/25</t>
  </si>
  <si>
    <t>Difference</t>
  </si>
  <si>
    <t>Insurance Services</t>
  </si>
  <si>
    <t>External Financial Audit</t>
  </si>
  <si>
    <t xml:space="preserve">SOC 1 Internal Audit Services </t>
  </si>
  <si>
    <r>
      <t>San Bernardino ATC Accounting Services</t>
    </r>
    <r>
      <rPr>
        <sz val="9"/>
        <rFont val="Century Gothic"/>
        <family val="2"/>
      </rPr>
      <t xml:space="preserve"> </t>
    </r>
  </si>
  <si>
    <t>Conference Fees</t>
  </si>
  <si>
    <t>TOTAL</t>
  </si>
  <si>
    <t>REGION</t>
  </si>
  <si>
    <t>SHARE OF ADMINISTRATIVE 
COSTS BY COUNTY</t>
  </si>
  <si>
    <t>% Share of Persons Count 22/23</t>
  </si>
  <si>
    <t>Total Prefunded
Admin Costs*
SFY24/25</t>
  </si>
  <si>
    <t>Year End Adjustment
 for SFY24/25 Invoices*</t>
  </si>
  <si>
    <t>1</t>
  </si>
  <si>
    <t>Alameda</t>
  </si>
  <si>
    <t>2</t>
  </si>
  <si>
    <t>Alpine</t>
  </si>
  <si>
    <t>Amador</t>
  </si>
  <si>
    <t>3</t>
  </si>
  <si>
    <t>Butte</t>
  </si>
  <si>
    <t>Calaveras</t>
  </si>
  <si>
    <t>Colusa</t>
  </si>
  <si>
    <t>Contra Costa</t>
  </si>
  <si>
    <t>Del Norte</t>
  </si>
  <si>
    <t>El Dorado</t>
  </si>
  <si>
    <t>4</t>
  </si>
  <si>
    <t>Fresno</t>
  </si>
  <si>
    <t>Glenn</t>
  </si>
  <si>
    <t>Humboldt</t>
  </si>
  <si>
    <t>5</t>
  </si>
  <si>
    <t>Imperial</t>
  </si>
  <si>
    <t>Inyo</t>
  </si>
  <si>
    <t>Kern</t>
  </si>
  <si>
    <t>Kings</t>
  </si>
  <si>
    <t>Lake</t>
  </si>
  <si>
    <t>Lassen</t>
  </si>
  <si>
    <t>6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</si>
  <si>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</si>
  <si>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</si>
  <si>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</si>
  <si>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</si>
  <si>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</si>
  <si>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</si>
  <si>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</si>
  <si>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</si>
  <si>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</si>
  <si>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</si>
  <si>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</si>
  <si>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</si>
  <si>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</si>
  <si>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</si>
  <si>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</si>
  <si>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</si>
  <si>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</si>
  <si>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</si>
  <si>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</si>
  <si>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</si>
  <si>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</si>
  <si>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</si>
  <si>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</si>
  <si>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</si>
  <si>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</si>
  <si>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</si>
  <si>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</si>
  <si>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</si>
  <si>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</si>
  <si>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</si>
  <si>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</si>
  <si>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</si>
  <si>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</si>
  <si>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</si>
  <si>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</si>
  <si>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</si>
  <si>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</si>
  <si>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</si>
  <si>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</si>
  <si>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</si>
  <si>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* rounding</t>
  </si>
  <si>
    <t>Cleared/open items symbol</t>
  </si>
  <si>
    <t>Posting Period</t>
  </si>
  <si>
    <t>Fiscal Year</t>
  </si>
  <si>
    <t>Document Number</t>
  </si>
  <si>
    <t>Reference</t>
  </si>
  <si>
    <t>Document Type</t>
  </si>
  <si>
    <t>Document Date</t>
  </si>
  <si>
    <t>Posting Date</t>
  </si>
  <si>
    <t>Posting Key</t>
  </si>
  <si>
    <t>G/L Account</t>
  </si>
  <si>
    <t>G/L Description</t>
  </si>
  <si>
    <t>Vendor</t>
  </si>
  <si>
    <t>Fund</t>
  </si>
  <si>
    <t>Cost Center</t>
  </si>
  <si>
    <t>Order</t>
  </si>
  <si>
    <t>Amount in local currency</t>
  </si>
  <si>
    <t>Assignment</t>
  </si>
  <si>
    <t>Text</t>
  </si>
  <si>
    <t/>
  </si>
  <si>
    <t>2025</t>
  </si>
  <si>
    <t>1901824567</t>
  </si>
  <si>
    <t>2705313</t>
  </si>
  <si>
    <t>KR</t>
  </si>
  <si>
    <t>40</t>
  </si>
  <si>
    <t>52002200</t>
  </si>
  <si>
    <t>INSURANCE</t>
  </si>
  <si>
    <t>ALLIANT INSURANCE SERVICES INC</t>
  </si>
  <si>
    <t>9801</t>
  </si>
  <si>
    <t>9580009801</t>
  </si>
  <si>
    <t>20240714</t>
  </si>
  <si>
    <t>CalSAWS Admin</t>
  </si>
  <si>
    <t>1901879684</t>
  </si>
  <si>
    <t>12073</t>
  </si>
  <si>
    <t>20241016</t>
  </si>
  <si>
    <t>1901880348</t>
  </si>
  <si>
    <t>2829112</t>
  </si>
  <si>
    <t>20241017</t>
  </si>
  <si>
    <t>1901914507</t>
  </si>
  <si>
    <t>20783936562</t>
  </si>
  <si>
    <t>ARCEO LABS INC</t>
  </si>
  <si>
    <t>20241203</t>
  </si>
  <si>
    <t>CalSAWS Admin - EDGE (24/25)</t>
  </si>
  <si>
    <t>10</t>
  </si>
  <si>
    <t>1901995966</t>
  </si>
  <si>
    <t>EI01828928</t>
  </si>
  <si>
    <t>52002405</t>
  </si>
  <si>
    <t>AUDITING</t>
  </si>
  <si>
    <t>EIDE BAILLY LLP</t>
  </si>
  <si>
    <t>20250408</t>
  </si>
  <si>
    <t>1901999423</t>
  </si>
  <si>
    <t>EI01845305</t>
  </si>
  <si>
    <t>20250415</t>
  </si>
  <si>
    <t>1901841630</t>
  </si>
  <si>
    <t>1836</t>
  </si>
  <si>
    <t>DAVIS FARR LLP</t>
  </si>
  <si>
    <t>20240815</t>
  </si>
  <si>
    <t>CalSAWS Admin (SOC 1 Type 2 audit)</t>
  </si>
  <si>
    <t>1901879481</t>
  </si>
  <si>
    <t>2151</t>
  </si>
  <si>
    <t>1901879678</t>
  </si>
  <si>
    <t>1776</t>
  </si>
  <si>
    <t>1901879687</t>
  </si>
  <si>
    <t>1986</t>
  </si>
  <si>
    <t>1901926351</t>
  </si>
  <si>
    <t>2359</t>
  </si>
  <si>
    <t>20241216</t>
  </si>
  <si>
    <t>CalSAWS Admin - SOC 1 Type 2</t>
  </si>
  <si>
    <t>1901925924</t>
  </si>
  <si>
    <t>2267</t>
  </si>
  <si>
    <t>8</t>
  </si>
  <si>
    <t>1901965511</t>
  </si>
  <si>
    <t>2555</t>
  </si>
  <si>
    <t>20250214</t>
  </si>
  <si>
    <t>1901995365</t>
  </si>
  <si>
    <t>2795</t>
  </si>
  <si>
    <t>9</t>
  </si>
  <si>
    <t>1901981421</t>
  </si>
  <si>
    <t>2646</t>
  </si>
  <si>
    <t>52002449</t>
  </si>
  <si>
    <t>OUTSIDE LEGAL COUNSE</t>
  </si>
  <si>
    <t>20250313</t>
  </si>
  <si>
    <t>CalSAWS Admin (SOC 1)</t>
  </si>
  <si>
    <t>11</t>
  </si>
  <si>
    <t>4200154472</t>
  </si>
  <si>
    <t>RECLASS GL</t>
  </si>
  <si>
    <t>ZJ</t>
  </si>
  <si>
    <t>50</t>
  </si>
  <si>
    <t>20250513</t>
  </si>
  <si>
    <t>Reclass GL For Doc 1901981421</t>
  </si>
  <si>
    <t>4200140730</t>
  </si>
  <si>
    <t>INV#9436 (7/24)</t>
  </si>
  <si>
    <t>20240918</t>
  </si>
  <si>
    <t>CalSAWS ATC Fees July 2024</t>
  </si>
  <si>
    <t>4200142220</t>
  </si>
  <si>
    <t>INV#9447 (08/24)</t>
  </si>
  <si>
    <t>CalSAWS ATC Fees Aug 2024</t>
  </si>
  <si>
    <t>4200143906</t>
  </si>
  <si>
    <t>INV#9448 (09/24)</t>
  </si>
  <si>
    <t>20241118</t>
  </si>
  <si>
    <t>CalSAWS ATC Fees Sept 2024</t>
  </si>
  <si>
    <t>4200143907</t>
  </si>
  <si>
    <t>INV#9461 (10/24)</t>
  </si>
  <si>
    <t>CalSAWS ATC Fees Oct 2024</t>
  </si>
  <si>
    <t>7</t>
  </si>
  <si>
    <t>4200146632</t>
  </si>
  <si>
    <t>INV#9496 (11/24)</t>
  </si>
  <si>
    <t>20250116</t>
  </si>
  <si>
    <t>CalSAWS ATC Fees Nov 2024</t>
  </si>
  <si>
    <t>4200148553</t>
  </si>
  <si>
    <t>INV#9497 (12/24)</t>
  </si>
  <si>
    <t>20250218</t>
  </si>
  <si>
    <t>CalSAWS ATC Fees Dec 2024</t>
  </si>
  <si>
    <t>4200150314</t>
  </si>
  <si>
    <t>INV#9516 (01/25)</t>
  </si>
  <si>
    <t>20250317</t>
  </si>
  <si>
    <t>CalSAWS ATC Fees Jan 2025</t>
  </si>
  <si>
    <t>4200154857</t>
  </si>
  <si>
    <t>INV#9538 (02/25)</t>
  </si>
  <si>
    <t>20250519</t>
  </si>
  <si>
    <t>CalSAWS ATC Fees Feb 2025</t>
  </si>
  <si>
    <t>4200154858</t>
  </si>
  <si>
    <t>INV#9554 (03/25)</t>
  </si>
  <si>
    <t>CalSAWS ATC Fees Mar 2025</t>
  </si>
  <si>
    <t>4200154859</t>
  </si>
  <si>
    <t>INV#9571 (04/25)</t>
  </si>
  <si>
    <t>CalSAWS ATC Fees Apr 2025</t>
  </si>
  <si>
    <t>12</t>
  </si>
  <si>
    <t>4200157161</t>
  </si>
  <si>
    <t>INV#9586 (05/25)</t>
  </si>
  <si>
    <t>20250617</t>
  </si>
  <si>
    <t>CalSAWS ATC Fees May 2025</t>
  </si>
  <si>
    <t>CalSAWS Cash Confirmation</t>
  </si>
  <si>
    <t>CalSAWS ATC Fees June 2025</t>
  </si>
  <si>
    <t>1902029601</t>
  </si>
  <si>
    <t>S289810</t>
  </si>
  <si>
    <t>52002445</t>
  </si>
  <si>
    <t>OTHER PROFESS &amp; SPEC</t>
  </si>
  <si>
    <t>PROMO DIRECT</t>
  </si>
  <si>
    <t>20250603</t>
  </si>
  <si>
    <t>CalSAWS Admi</t>
  </si>
  <si>
    <t>1901906249</t>
  </si>
  <si>
    <t>M-U433ZUJ</t>
  </si>
  <si>
    <t>52942946</t>
  </si>
  <si>
    <t>OTHER TRAVEL-NON-TAX</t>
  </si>
  <si>
    <t>BRUINS LESSEE LLC</t>
  </si>
  <si>
    <t>20241119</t>
  </si>
  <si>
    <t>Deposit for 2025 CalSAWS Annual Conference</t>
  </si>
  <si>
    <t>1901987715</t>
  </si>
  <si>
    <t>M-U433ZUJ-A2</t>
  </si>
  <si>
    <t>20250325</t>
  </si>
  <si>
    <t>1901995348</t>
  </si>
  <si>
    <t>M-U433ZUJ-A3</t>
  </si>
  <si>
    <t>CalSAWS Admin (conf fee - 3rd deposit)</t>
  </si>
  <si>
    <t>1902034922</t>
  </si>
  <si>
    <t>CA5786-FD</t>
  </si>
  <si>
    <t>20250610</t>
  </si>
  <si>
    <t>CalSAWS Admin - final deposit</t>
  </si>
  <si>
    <t>4200139502</t>
  </si>
  <si>
    <t>INV#9370 (6/24)</t>
  </si>
  <si>
    <t>20240819</t>
  </si>
  <si>
    <t>CalSAWS ATC Fees June 2024</t>
  </si>
  <si>
    <t>2700017904</t>
  </si>
  <si>
    <t>LIABILITY TO ATC</t>
  </si>
  <si>
    <t>ZY</t>
  </si>
  <si>
    <t>20240630</t>
  </si>
  <si>
    <t>Liabilities Accrual</t>
  </si>
  <si>
    <t>FY 25-26</t>
  </si>
  <si>
    <t>Invoice Number</t>
  </si>
  <si>
    <t>Invoice Amount</t>
  </si>
  <si>
    <t>Retention Amount</t>
  </si>
  <si>
    <t>Net Invoice Total</t>
  </si>
  <si>
    <t>Invoice Description</t>
  </si>
  <si>
    <t>Contract</t>
  </si>
  <si>
    <t>Invoice Date</t>
  </si>
  <si>
    <t>Received Date</t>
  </si>
  <si>
    <t>Reviewer (Initials)</t>
  </si>
  <si>
    <t>Payment Month/
Claim Month</t>
  </si>
  <si>
    <t>Funding Source</t>
  </si>
  <si>
    <t>Cap Category/Budget</t>
  </si>
  <si>
    <t>Davis-Farr</t>
  </si>
  <si>
    <t>SOC 1 Type 2 Audit - Services for June 2025</t>
  </si>
  <si>
    <t>Davis Farr Year end June 2025</t>
  </si>
  <si>
    <t>FK</t>
  </si>
  <si>
    <t>C-IV ADMIN</t>
  </si>
  <si>
    <t xml:space="preserve">Alliant  </t>
  </si>
  <si>
    <t>25-26 ACIP Crime Renewal</t>
  </si>
  <si>
    <t>Alliant Insurance</t>
  </si>
  <si>
    <t>Fairmont</t>
  </si>
  <si>
    <t>2026 Calsaws Consortium Conference - 1st Deposit</t>
  </si>
  <si>
    <t>SBC</t>
  </si>
  <si>
    <t>SBC 2024-25 County Fee Ordinance ($129 per hour)</t>
  </si>
  <si>
    <t xml:space="preserve"> </t>
  </si>
  <si>
    <t>SOC 1 Type 2 Audit - Services for July 2025</t>
  </si>
  <si>
    <t>Tax Code</t>
  </si>
  <si>
    <t>1901824565</t>
  </si>
  <si>
    <t>80017023</t>
  </si>
  <si>
    <t>52002115</t>
  </si>
  <si>
    <t>COMPUTER SOFTWARE EX</t>
  </si>
  <si>
    <t>GAINWELL ACQUISITION CORP</t>
  </si>
  <si>
    <t>9800</t>
  </si>
  <si>
    <t>1009141</t>
  </si>
  <si>
    <t>CalSAWS M&amp;O</t>
  </si>
  <si>
    <t>1901824573</t>
  </si>
  <si>
    <t>INV-9000485119</t>
  </si>
  <si>
    <t>DELOITTE CONSULTING LLP</t>
  </si>
  <si>
    <t>300001279</t>
  </si>
  <si>
    <t>AF</t>
  </si>
  <si>
    <t>52002160</t>
  </si>
  <si>
    <t>DEPRECIATION</t>
  </si>
  <si>
    <t>9580009800</t>
  </si>
  <si>
    <t>20240731</t>
  </si>
  <si>
    <t>AFB01202500101-0000000018</t>
  </si>
  <si>
    <t>300001281</t>
  </si>
  <si>
    <t>52002185</t>
  </si>
  <si>
    <t>AMORTIZATION EXP(ISF</t>
  </si>
  <si>
    <t>AFB01202500101-0000000020</t>
  </si>
  <si>
    <t>52002422</t>
  </si>
  <si>
    <t>TECHNICAL INFRASTRUC</t>
  </si>
  <si>
    <t>1901824568</t>
  </si>
  <si>
    <t>US01U001582339</t>
  </si>
  <si>
    <t>ERNST &amp; YOUNG US LLP</t>
  </si>
  <si>
    <t>1008882</t>
  </si>
  <si>
    <t>OCAT</t>
  </si>
  <si>
    <t>1901824581</t>
  </si>
  <si>
    <t>INV-9000485111</t>
  </si>
  <si>
    <t>1901824566</t>
  </si>
  <si>
    <t>1101007852</t>
  </si>
  <si>
    <t>52002423</t>
  </si>
  <si>
    <t>WAN ADMIN</t>
  </si>
  <si>
    <t>ACCENTURE LLP</t>
  </si>
  <si>
    <t>52002447</t>
  </si>
  <si>
    <t>FEE FOR SVC-CONTR FA</t>
  </si>
  <si>
    <t>CalSAWS M&amp;O (Prod Ops)</t>
  </si>
  <si>
    <t>1901824580</t>
  </si>
  <si>
    <t>30907821</t>
  </si>
  <si>
    <t>KRONICK MOSKOVITZ TIEDEMANN &amp;</t>
  </si>
  <si>
    <t>1901824578</t>
  </si>
  <si>
    <t>30907819</t>
  </si>
  <si>
    <t>1901824577</t>
  </si>
  <si>
    <t>30907820</t>
  </si>
  <si>
    <t>52002451</t>
  </si>
  <si>
    <t>APPLICATION MAINTENA</t>
  </si>
  <si>
    <t>1901824574</t>
  </si>
  <si>
    <t>SAWS-048</t>
  </si>
  <si>
    <t>52002452</t>
  </si>
  <si>
    <t>QA CONTRACTOR</t>
  </si>
  <si>
    <t>CLEARBEST INCORPORATION</t>
  </si>
  <si>
    <t>1901824575</t>
  </si>
  <si>
    <t>CAL-072</t>
  </si>
  <si>
    <t>1901824576</t>
  </si>
  <si>
    <t>PRM-010</t>
  </si>
  <si>
    <t>1013080</t>
  </si>
  <si>
    <t>CW Overpymt (SB 726) CS-App Dev</t>
  </si>
  <si>
    <t>1013646</t>
  </si>
  <si>
    <t>CW Work Req (AB2300) QA</t>
  </si>
  <si>
    <t>1013654</t>
  </si>
  <si>
    <t>Work Reg CF Disqual Notice Update</t>
  </si>
  <si>
    <t>1901824579</t>
  </si>
  <si>
    <t>1571</t>
  </si>
  <si>
    <t>52942941</t>
  </si>
  <si>
    <t>CONF/TRNG/SEMINAR FE</t>
  </si>
  <si>
    <t>COUNTY WELFARE DIRECTORS ASSN</t>
  </si>
  <si>
    <t>1901824572</t>
  </si>
  <si>
    <t>20240701</t>
  </si>
  <si>
    <t>CALIFORNIA STATE ASSOCIATION</t>
  </si>
  <si>
    <t>1901824571</t>
  </si>
  <si>
    <t>17032</t>
  </si>
  <si>
    <t>REGIONAL GOVT SVCS AUTHORITY</t>
  </si>
  <si>
    <t>CalSAWS Misc</t>
  </si>
  <si>
    <t>1901824570</t>
  </si>
  <si>
    <t>17031</t>
  </si>
  <si>
    <t>1011512</t>
  </si>
  <si>
    <t>CalSAWS Procurement M&amp;O (Contractor Services)</t>
  </si>
  <si>
    <t>1901824569</t>
  </si>
  <si>
    <t>17029</t>
  </si>
  <si>
    <t>1901822543</t>
  </si>
  <si>
    <t>1101004412</t>
  </si>
  <si>
    <t>9802</t>
  </si>
  <si>
    <t>9580369802</t>
  </si>
  <si>
    <t>20240709</t>
  </si>
  <si>
    <t>1901823733</t>
  </si>
  <si>
    <t>1101004392</t>
  </si>
  <si>
    <t>9580339802</t>
  </si>
  <si>
    <t>20240711</t>
  </si>
  <si>
    <t>1901828478</t>
  </si>
  <si>
    <t>1101000174</t>
  </si>
  <si>
    <t>9580129802</t>
  </si>
  <si>
    <t>20240723</t>
  </si>
  <si>
    <t>1901828479</t>
  </si>
  <si>
    <t>1101006520</t>
  </si>
  <si>
    <t>1901828483</t>
  </si>
  <si>
    <t>1101006939</t>
  </si>
  <si>
    <t>9580159802</t>
  </si>
  <si>
    <t>1901828537</t>
  </si>
  <si>
    <t>1101010688</t>
  </si>
  <si>
    <t>9580439802</t>
  </si>
  <si>
    <t>1901828538</t>
  </si>
  <si>
    <t>1101010356</t>
  </si>
  <si>
    <t>9580379802</t>
  </si>
  <si>
    <t>1901828541</t>
  </si>
  <si>
    <t>1101010357</t>
  </si>
  <si>
    <t>9580419802</t>
  </si>
  <si>
    <t>1901828542</t>
  </si>
  <si>
    <t>1101010343</t>
  </si>
  <si>
    <t>9580499802</t>
  </si>
  <si>
    <t>1901828543</t>
  </si>
  <si>
    <t>1101010349</t>
  </si>
  <si>
    <t>9580549802</t>
  </si>
  <si>
    <t>1901828536</t>
  </si>
  <si>
    <t>1101010687</t>
  </si>
  <si>
    <t>1901828535</t>
  </si>
  <si>
    <t>1101010345</t>
  </si>
  <si>
    <t>1901828534</t>
  </si>
  <si>
    <t>1101010348</t>
  </si>
  <si>
    <t>9580429802</t>
  </si>
  <si>
    <t>1901828533</t>
  </si>
  <si>
    <t>1101011255</t>
  </si>
  <si>
    <t>1901822523</t>
  </si>
  <si>
    <t>1101006519</t>
  </si>
  <si>
    <t>1901822520</t>
  </si>
  <si>
    <t>1101000175</t>
  </si>
  <si>
    <t>1901822498</t>
  </si>
  <si>
    <t>1101000176</t>
  </si>
  <si>
    <t>9580109802</t>
  </si>
  <si>
    <t>52002116</t>
  </si>
  <si>
    <t>COMPUTER HARDWARE EX</t>
  </si>
  <si>
    <t>1901822487</t>
  </si>
  <si>
    <t>1101000163</t>
  </si>
  <si>
    <t>9580199802</t>
  </si>
  <si>
    <t>1901822489</t>
  </si>
  <si>
    <t>1101000173</t>
  </si>
  <si>
    <t>9580529802</t>
  </si>
  <si>
    <t>1901822493</t>
  </si>
  <si>
    <t>1101000157</t>
  </si>
  <si>
    <t>1901822495</t>
  </si>
  <si>
    <t>1101000164</t>
  </si>
  <si>
    <t>1901822506</t>
  </si>
  <si>
    <t>1101004130</t>
  </si>
  <si>
    <t>1901822507</t>
  </si>
  <si>
    <t>1101004131</t>
  </si>
  <si>
    <t>1901822514</t>
  </si>
  <si>
    <t>1101004128</t>
  </si>
  <si>
    <t>1901822541</t>
  </si>
  <si>
    <t>1101004252</t>
  </si>
  <si>
    <t>1901822542</t>
  </si>
  <si>
    <t>1101004138</t>
  </si>
  <si>
    <t>1901823726</t>
  </si>
  <si>
    <t>1101004094</t>
  </si>
  <si>
    <t>1901823727</t>
  </si>
  <si>
    <t>1101000123</t>
  </si>
  <si>
    <t>1901823728</t>
  </si>
  <si>
    <t>1101000134</t>
  </si>
  <si>
    <t>1901823731</t>
  </si>
  <si>
    <t>1101004242</t>
  </si>
  <si>
    <t>1901828480</t>
  </si>
  <si>
    <t>1101004118</t>
  </si>
  <si>
    <t>9580189802</t>
  </si>
  <si>
    <t>1901828481</t>
  </si>
  <si>
    <t>1101004119</t>
  </si>
  <si>
    <t>9580279802</t>
  </si>
  <si>
    <t>1901828485</t>
  </si>
  <si>
    <t>1101004142</t>
  </si>
  <si>
    <t>9580449802</t>
  </si>
  <si>
    <t>1901828486</t>
  </si>
  <si>
    <t>1101008308</t>
  </si>
  <si>
    <t>1901828488</t>
  </si>
  <si>
    <t>1101000171</t>
  </si>
  <si>
    <t>1901828489</t>
  </si>
  <si>
    <t>1101004125</t>
  </si>
  <si>
    <t>1901828508</t>
  </si>
  <si>
    <t>1101004137</t>
  </si>
  <si>
    <t>1901822540</t>
  </si>
  <si>
    <t>1101004126</t>
  </si>
  <si>
    <t>1901822539</t>
  </si>
  <si>
    <t>1101000172</t>
  </si>
  <si>
    <t>1901822538</t>
  </si>
  <si>
    <t>1101004139</t>
  </si>
  <si>
    <t>1901822534</t>
  </si>
  <si>
    <t>1101000151</t>
  </si>
  <si>
    <t>9580349802</t>
  </si>
  <si>
    <t>1901822533</t>
  </si>
  <si>
    <t>1101004247</t>
  </si>
  <si>
    <t>1901822527</t>
  </si>
  <si>
    <t>1101004129</t>
  </si>
  <si>
    <t>1901822526</t>
  </si>
  <si>
    <t>1101004108</t>
  </si>
  <si>
    <t>1901822524</t>
  </si>
  <si>
    <t>1101004095</t>
  </si>
  <si>
    <t>1901822519</t>
  </si>
  <si>
    <t>1101000168</t>
  </si>
  <si>
    <t>1901822517</t>
  </si>
  <si>
    <t>1101004109</t>
  </si>
  <si>
    <t>1901822515</t>
  </si>
  <si>
    <t>1101000169</t>
  </si>
  <si>
    <t>1901828539</t>
  </si>
  <si>
    <t>INV-9000484377</t>
  </si>
  <si>
    <t>9580389802</t>
  </si>
  <si>
    <t>1901828477</t>
  </si>
  <si>
    <t>1100999931</t>
  </si>
  <si>
    <t>9580399802</t>
  </si>
  <si>
    <t>1901828474</t>
  </si>
  <si>
    <t>INV-9000475578</t>
  </si>
  <si>
    <t>1901822536</t>
  </si>
  <si>
    <t>80016860</t>
  </si>
  <si>
    <t>52002453</t>
  </si>
  <si>
    <t>HARDWARE MAINTENANCE</t>
  </si>
  <si>
    <t>52002454</t>
  </si>
  <si>
    <t>SOFTWARE MAINTENANCE</t>
  </si>
  <si>
    <t>1901841490</t>
  </si>
  <si>
    <t>1101012128</t>
  </si>
  <si>
    <t>1901841458</t>
  </si>
  <si>
    <t>80017597</t>
  </si>
  <si>
    <t>300001299</t>
  </si>
  <si>
    <t>20240831</t>
  </si>
  <si>
    <t>AFB01202500201-0000000038</t>
  </si>
  <si>
    <t>300001301</t>
  </si>
  <si>
    <t>AFB01202500201-0000000040</t>
  </si>
  <si>
    <t>4200139936</t>
  </si>
  <si>
    <t>RECLASS IO</t>
  </si>
  <si>
    <t>52002350</t>
  </si>
  <si>
    <t>PRINTING -  OUTSIDE</t>
  </si>
  <si>
    <t>1011534</t>
  </si>
  <si>
    <t>20240827</t>
  </si>
  <si>
    <t>Reclass IO For Doc 1901841613</t>
  </si>
  <si>
    <t>1901841613</t>
  </si>
  <si>
    <t>80018075</t>
  </si>
  <si>
    <t>1901841502</t>
  </si>
  <si>
    <t>80018074</t>
  </si>
  <si>
    <t>1901841500</t>
  </si>
  <si>
    <t>INV-9000489910</t>
  </si>
  <si>
    <t>1901841492</t>
  </si>
  <si>
    <t>1101014996</t>
  </si>
  <si>
    <t>1901841491</t>
  </si>
  <si>
    <t>1101014414</t>
  </si>
  <si>
    <t>1010075</t>
  </si>
  <si>
    <t>CalSAWS CSC M&amp;O (PO)</t>
  </si>
  <si>
    <t>1901841489</t>
  </si>
  <si>
    <t>1101014925</t>
  </si>
  <si>
    <t>1013100</t>
  </si>
  <si>
    <t>CalSAWS CalHEERS M&amp;O NAD (Prod Ops)</t>
  </si>
  <si>
    <t>1901841487</t>
  </si>
  <si>
    <t>US01U001600993</t>
  </si>
  <si>
    <t>1901841485</t>
  </si>
  <si>
    <t>DC232411BMX</t>
  </si>
  <si>
    <t>STATE OF CALIFORNIA</t>
  </si>
  <si>
    <t>1901841484</t>
  </si>
  <si>
    <t>DC232411ATX</t>
  </si>
  <si>
    <t>1901841501</t>
  </si>
  <si>
    <t>80018076</t>
  </si>
  <si>
    <t>1901841473</t>
  </si>
  <si>
    <t>30908268</t>
  </si>
  <si>
    <t>1901841472</t>
  </si>
  <si>
    <t>30908269</t>
  </si>
  <si>
    <t>1901841470</t>
  </si>
  <si>
    <t>30908270</t>
  </si>
  <si>
    <t>1901841488</t>
  </si>
  <si>
    <t>1101014189</t>
  </si>
  <si>
    <t>52002450</t>
  </si>
  <si>
    <t>APPLICATION DEV ENHA</t>
  </si>
  <si>
    <t>1013648</t>
  </si>
  <si>
    <t>Family Reunification AB 135 (CS-App-Dev)</t>
  </si>
  <si>
    <t>1013099</t>
  </si>
  <si>
    <t>CalSAWS CalHEERS M&amp;O CRs (App Mnt)</t>
  </si>
  <si>
    <t>CalSAWS M&amp;O (App Mnt)</t>
  </si>
  <si>
    <t>1901841496</t>
  </si>
  <si>
    <t>CC-003</t>
  </si>
  <si>
    <t>1901841495</t>
  </si>
  <si>
    <t>PRM-011</t>
  </si>
  <si>
    <t>1013653</t>
  </si>
  <si>
    <t>WDTIP Upgrade (QA)</t>
  </si>
  <si>
    <t>CW Overpymt (SB 726)</t>
  </si>
  <si>
    <t>1014432</t>
  </si>
  <si>
    <t>CalSAWS Interface</t>
  </si>
  <si>
    <t>1901841494</t>
  </si>
  <si>
    <t>SAWS-049</t>
  </si>
  <si>
    <t>1901841493</t>
  </si>
  <si>
    <t>CAL-073</t>
  </si>
  <si>
    <t>1901841499</t>
  </si>
  <si>
    <t>17181</t>
  </si>
  <si>
    <t>1901841498</t>
  </si>
  <si>
    <t>17180</t>
  </si>
  <si>
    <t>1901841497</t>
  </si>
  <si>
    <t>20240801</t>
  </si>
  <si>
    <t>1901841486</t>
  </si>
  <si>
    <t>1578</t>
  </si>
  <si>
    <t>54904099</t>
  </si>
  <si>
    <t>LICENSED SOFTWARE</t>
  </si>
  <si>
    <t>1901831825</t>
  </si>
  <si>
    <t>1101013592</t>
  </si>
  <si>
    <t>20240813</t>
  </si>
  <si>
    <t>1901831824</t>
  </si>
  <si>
    <t>1101013570</t>
  </si>
  <si>
    <t>1901831822</t>
  </si>
  <si>
    <t>1101013410</t>
  </si>
  <si>
    <t>1901831821</t>
  </si>
  <si>
    <t>1101013559</t>
  </si>
  <si>
    <t>1901831820</t>
  </si>
  <si>
    <t>1101013396</t>
  </si>
  <si>
    <t>1901831819</t>
  </si>
  <si>
    <t>1101013561</t>
  </si>
  <si>
    <t>1901831815</t>
  </si>
  <si>
    <t>1101013576</t>
  </si>
  <si>
    <t>1901831813</t>
  </si>
  <si>
    <t>1101013383</t>
  </si>
  <si>
    <t>1901831817</t>
  </si>
  <si>
    <t>1101013411</t>
  </si>
  <si>
    <t>1901860472</t>
  </si>
  <si>
    <t>1101020887</t>
  </si>
  <si>
    <t>20240916</t>
  </si>
  <si>
    <t>1901860204</t>
  </si>
  <si>
    <t>80017949</t>
  </si>
  <si>
    <t>1901860389</t>
  </si>
  <si>
    <t>B1-75658917</t>
  </si>
  <si>
    <t>RACKSPACE US INC</t>
  </si>
  <si>
    <t>1901860388</t>
  </si>
  <si>
    <t>B1-75658765</t>
  </si>
  <si>
    <t>CalSAWS M&amp;O (HW)</t>
  </si>
  <si>
    <t>300001319</t>
  </si>
  <si>
    <t>20240930</t>
  </si>
  <si>
    <t>AFB01202500301-0000000058</t>
  </si>
  <si>
    <t>300001321</t>
  </si>
  <si>
    <t>AFB01202500301-0000000060</t>
  </si>
  <si>
    <t>1901860485</t>
  </si>
  <si>
    <t>80018533</t>
  </si>
  <si>
    <t>Pre-Populated Medi-Cal Redetermination Forms</t>
  </si>
  <si>
    <t>1901860484</t>
  </si>
  <si>
    <t>80018532</t>
  </si>
  <si>
    <t>1901860387</t>
  </si>
  <si>
    <t>21244347</t>
  </si>
  <si>
    <t>CBIZ MHM LLC</t>
  </si>
  <si>
    <t>1901860469</t>
  </si>
  <si>
    <t>US01U001620323</t>
  </si>
  <si>
    <t>1901860470</t>
  </si>
  <si>
    <t>1101021357</t>
  </si>
  <si>
    <t>1901860477</t>
  </si>
  <si>
    <t>INV-9000495310</t>
  </si>
  <si>
    <t>1901860483</t>
  </si>
  <si>
    <t>80018534</t>
  </si>
  <si>
    <t>1901860232</t>
  </si>
  <si>
    <t>DC232412BMX</t>
  </si>
  <si>
    <t>1901860226</t>
  </si>
  <si>
    <t>DC232412BMXA</t>
  </si>
  <si>
    <t>1901860222</t>
  </si>
  <si>
    <t>DC232412ATX</t>
  </si>
  <si>
    <t>CalSAWS M&amp;O (Fac)</t>
  </si>
  <si>
    <t>1901860386</t>
  </si>
  <si>
    <t>30908712</t>
  </si>
  <si>
    <t>1901860385</t>
  </si>
  <si>
    <t>30908713</t>
  </si>
  <si>
    <t>1901860384</t>
  </si>
  <si>
    <t>30908716</t>
  </si>
  <si>
    <t>1901860234</t>
  </si>
  <si>
    <t>30908715</t>
  </si>
  <si>
    <t>1901860471</t>
  </si>
  <si>
    <t>1101020881</t>
  </si>
  <si>
    <t>1015200</t>
  </si>
  <si>
    <t>Telephone Consumer Protect Act (CS-App Dev)</t>
  </si>
  <si>
    <t>CW Work Req (AB2300) CS-AppDev</t>
  </si>
  <si>
    <t>1011514</t>
  </si>
  <si>
    <t>Trans Housing Supp (CS-App Dev)</t>
  </si>
  <si>
    <t>1015210</t>
  </si>
  <si>
    <t>ABAWD Fiscal Resp Act 2023 (CS-App Dev)</t>
  </si>
  <si>
    <t>WDTIP (CS-App Dev)</t>
  </si>
  <si>
    <t>Interface (CS-App Dev)</t>
  </si>
  <si>
    <t>1013649</t>
  </si>
  <si>
    <t>HAP Eviction (CS-App Dev)</t>
  </si>
  <si>
    <t>1901860473</t>
  </si>
  <si>
    <t>SAWS-050</t>
  </si>
  <si>
    <t>1901860474</t>
  </si>
  <si>
    <t>CC-004</t>
  </si>
  <si>
    <t>1901860475</t>
  </si>
  <si>
    <t>CAL-074</t>
  </si>
  <si>
    <t>1901860476</t>
  </si>
  <si>
    <t>PRM-012</t>
  </si>
  <si>
    <t>ABAWD Fiscal Resp Act 2023</t>
  </si>
  <si>
    <t>Interface</t>
  </si>
  <si>
    <t>Family Reunification AB 135</t>
  </si>
  <si>
    <t>HAP Eviction</t>
  </si>
  <si>
    <t>Trans Housing Supp</t>
  </si>
  <si>
    <t>Telephone Consumer Protect Act</t>
  </si>
  <si>
    <t>1013642</t>
  </si>
  <si>
    <t>Inclusion of IRT Lang</t>
  </si>
  <si>
    <t>1901860482</t>
  </si>
  <si>
    <t>1579</t>
  </si>
  <si>
    <t>1901860481</t>
  </si>
  <si>
    <t>20240901</t>
  </si>
  <si>
    <t>1901860480</t>
  </si>
  <si>
    <t>17328</t>
  </si>
  <si>
    <t>1901860479</t>
  </si>
  <si>
    <t>17327</t>
  </si>
  <si>
    <t>1901860478</t>
  </si>
  <si>
    <t>17326</t>
  </si>
  <si>
    <t>1901852194</t>
  </si>
  <si>
    <t>1101019496</t>
  </si>
  <si>
    <t>20240903</t>
  </si>
  <si>
    <t>1901852191</t>
  </si>
  <si>
    <t>1101019494</t>
  </si>
  <si>
    <t>1901852190</t>
  </si>
  <si>
    <t>1101019491</t>
  </si>
  <si>
    <t>1901852183</t>
  </si>
  <si>
    <t>1101019250</t>
  </si>
  <si>
    <t>1901852184</t>
  </si>
  <si>
    <t>1101019253</t>
  </si>
  <si>
    <t>1901852185</t>
  </si>
  <si>
    <t>1101019259</t>
  </si>
  <si>
    <t>1901852188</t>
  </si>
  <si>
    <t>1101019320</t>
  </si>
  <si>
    <t>1901852189</t>
  </si>
  <si>
    <t>1101019324</t>
  </si>
  <si>
    <t>1901852193</t>
  </si>
  <si>
    <t>1101019501</t>
  </si>
  <si>
    <t>1901852195</t>
  </si>
  <si>
    <t>1101019511</t>
  </si>
  <si>
    <t>San Deigo</t>
  </si>
  <si>
    <t>1901852196</t>
  </si>
  <si>
    <t>1101019514</t>
  </si>
  <si>
    <t>1901852198</t>
  </si>
  <si>
    <t>1101019534</t>
  </si>
  <si>
    <t>1901878956</t>
  </si>
  <si>
    <t>1101026055</t>
  </si>
  <si>
    <t>20241015</t>
  </si>
  <si>
    <t>1901878062</t>
  </si>
  <si>
    <t>80018705</t>
  </si>
  <si>
    <t>20241014</t>
  </si>
  <si>
    <t>2700019179</t>
  </si>
  <si>
    <t>LIA TO VENDORS</t>
  </si>
  <si>
    <t>1901879492</t>
  </si>
  <si>
    <t>1101029923</t>
  </si>
  <si>
    <t>1901878067</t>
  </si>
  <si>
    <t>B1-76258230</t>
  </si>
  <si>
    <t>1901878066</t>
  </si>
  <si>
    <t>B1-76258078</t>
  </si>
  <si>
    <t>300001339</t>
  </si>
  <si>
    <t>20241031</t>
  </si>
  <si>
    <t>AFB01202500401-0000000078</t>
  </si>
  <si>
    <t>300001341</t>
  </si>
  <si>
    <t>AFB01202500401-0000000080</t>
  </si>
  <si>
    <t>1901878063</t>
  </si>
  <si>
    <t>80018852</t>
  </si>
  <si>
    <t>1901878065</t>
  </si>
  <si>
    <t>80018853</t>
  </si>
  <si>
    <t>Prepopulated Medi-Cal Redetermination Forms</t>
  </si>
  <si>
    <t>1901878074</t>
  </si>
  <si>
    <t>1101026694</t>
  </si>
  <si>
    <t>CalSAWS M&amp;O CSC</t>
  </si>
  <si>
    <t>1901878185</t>
  </si>
  <si>
    <t>INV-9000500539</t>
  </si>
  <si>
    <t>1901878962</t>
  </si>
  <si>
    <t>US01U001649614</t>
  </si>
  <si>
    <t>CalSAWS M&amp;O CalHEERS M&amp;O (Non App Dev)</t>
  </si>
  <si>
    <t>1901878072</t>
  </si>
  <si>
    <t>1101026690</t>
  </si>
  <si>
    <t>1901878071</t>
  </si>
  <si>
    <t>1101027243</t>
  </si>
  <si>
    <t>2700019178</t>
  </si>
  <si>
    <t>LIA TO STATE</t>
  </si>
  <si>
    <t>1901878951</t>
  </si>
  <si>
    <t>21246280</t>
  </si>
  <si>
    <t>CalSAWS M&amp;O (May 1 - July31, 2024) SOC 2 TYPE 2</t>
  </si>
  <si>
    <t>1901878069</t>
  </si>
  <si>
    <t>DC242501BMX</t>
  </si>
  <si>
    <t>1901878068</t>
  </si>
  <si>
    <t>DC242501ATX</t>
  </si>
  <si>
    <t>1901878064</t>
  </si>
  <si>
    <t>80018854</t>
  </si>
  <si>
    <t>1901878078</t>
  </si>
  <si>
    <t>30909126</t>
  </si>
  <si>
    <t>1901878077</t>
  </si>
  <si>
    <t>30909127</t>
  </si>
  <si>
    <t>1901878076</t>
  </si>
  <si>
    <t>30909129</t>
  </si>
  <si>
    <t>1901878075</t>
  </si>
  <si>
    <t>30909128</t>
  </si>
  <si>
    <t>1901878073</t>
  </si>
  <si>
    <t>1101026681</t>
  </si>
  <si>
    <t>1011515</t>
  </si>
  <si>
    <t>CF Disc of Gambling Wins</t>
  </si>
  <si>
    <t>1013891</t>
  </si>
  <si>
    <t>CF/CW Imp of New Forms &amp; CDSS Rights</t>
  </si>
  <si>
    <t>Inclusion of IRT Language</t>
  </si>
  <si>
    <t>1013081</t>
  </si>
  <si>
    <t>Restoration Notices Updates</t>
  </si>
  <si>
    <t>1015205</t>
  </si>
  <si>
    <t>CF Rest Meals Program</t>
  </si>
  <si>
    <t>Telephone Consumer Protection Act</t>
  </si>
  <si>
    <t>1015207</t>
  </si>
  <si>
    <t>CF Notice of Provider Determination</t>
  </si>
  <si>
    <t>ABAWD</t>
  </si>
  <si>
    <t>HAP Eviction (SB 1083)</t>
  </si>
  <si>
    <t>WDTIP</t>
  </si>
  <si>
    <t>CalSAWS Interface - CARES</t>
  </si>
  <si>
    <t>CW Work Req (AB2300)</t>
  </si>
  <si>
    <t>Family Reunification</t>
  </si>
  <si>
    <t>CalSAWS M&amp;O CalHEERS M&amp;O (CR)</t>
  </si>
  <si>
    <t>1901878131</t>
  </si>
  <si>
    <t>CAL-075</t>
  </si>
  <si>
    <t>1901878134</t>
  </si>
  <si>
    <t>CC-005</t>
  </si>
  <si>
    <t>1901878138</t>
  </si>
  <si>
    <t>PRM-013</t>
  </si>
  <si>
    <t>1011518</t>
  </si>
  <si>
    <t>CF Simplifications</t>
  </si>
  <si>
    <t>Work Reg CF Disq Notice</t>
  </si>
  <si>
    <t>1901878141</t>
  </si>
  <si>
    <t>SAWS-051</t>
  </si>
  <si>
    <t>1901878174</t>
  </si>
  <si>
    <t>SAWS-051-ESI</t>
  </si>
  <si>
    <t>1901879478</t>
  </si>
  <si>
    <t>17471</t>
  </si>
  <si>
    <t>1901879476</t>
  </si>
  <si>
    <t>17470</t>
  </si>
  <si>
    <t>CalSAWs Procurement M&amp;O (Contractor Services)</t>
  </si>
  <si>
    <t>1901879475</t>
  </si>
  <si>
    <t>17469</t>
  </si>
  <si>
    <t>1901878968</t>
  </si>
  <si>
    <t>20241001</t>
  </si>
  <si>
    <t>1901878070</t>
  </si>
  <si>
    <t>1583</t>
  </si>
  <si>
    <t>54404040</t>
  </si>
  <si>
    <t>EQUIPMENT</t>
  </si>
  <si>
    <t>101278207</t>
  </si>
  <si>
    <t>AA</t>
  </si>
  <si>
    <t>54994998</t>
  </si>
  <si>
    <t>CAP OUTLAY CONTR AA</t>
  </si>
  <si>
    <t>20241024</t>
  </si>
  <si>
    <t>1901884369</t>
  </si>
  <si>
    <t>1101026033</t>
  </si>
  <si>
    <t>9580579802</t>
  </si>
  <si>
    <t>20241023</t>
  </si>
  <si>
    <t>9580009802</t>
  </si>
  <si>
    <t>1901884343</t>
  </si>
  <si>
    <t>1101025596</t>
  </si>
  <si>
    <t>1901884344</t>
  </si>
  <si>
    <t>1101025600</t>
  </si>
  <si>
    <t>1901884345</t>
  </si>
  <si>
    <t>1101025711</t>
  </si>
  <si>
    <t>1901884347</t>
  </si>
  <si>
    <t>1101026038</t>
  </si>
  <si>
    <t>1901884349</t>
  </si>
  <si>
    <t>1101025719</t>
  </si>
  <si>
    <t>1901884351</t>
  </si>
  <si>
    <t>1101025730</t>
  </si>
  <si>
    <t>9580299802</t>
  </si>
  <si>
    <t>1901884353</t>
  </si>
  <si>
    <t>1101025736</t>
  </si>
  <si>
    <t>1901884354</t>
  </si>
  <si>
    <t>1101025746</t>
  </si>
  <si>
    <t>1901884365</t>
  </si>
  <si>
    <t>1101025742</t>
  </si>
  <si>
    <t>1901884364</t>
  </si>
  <si>
    <t>1101025767</t>
  </si>
  <si>
    <t>1901884362</t>
  </si>
  <si>
    <t>1101025762</t>
  </si>
  <si>
    <t>1901884360</t>
  </si>
  <si>
    <t>1101025756</t>
  </si>
  <si>
    <t>1901884359</t>
  </si>
  <si>
    <t>1101025777</t>
  </si>
  <si>
    <t>1901884356</t>
  </si>
  <si>
    <t>1101026053</t>
  </si>
  <si>
    <t>1901884355</t>
  </si>
  <si>
    <t>1101025750</t>
  </si>
  <si>
    <t>1901903945</t>
  </si>
  <si>
    <t>80019266</t>
  </si>
  <si>
    <t>20241115</t>
  </si>
  <si>
    <t>2700019187</t>
  </si>
  <si>
    <t>EXP ADJ</t>
  </si>
  <si>
    <t>GASB 96 Expenditures Shortage</t>
  </si>
  <si>
    <t>1901904501</t>
  </si>
  <si>
    <t>B1-76855619</t>
  </si>
  <si>
    <t>20241117</t>
  </si>
  <si>
    <t>1901904500</t>
  </si>
  <si>
    <t>B1-76855771</t>
  </si>
  <si>
    <t>1901904499</t>
  </si>
  <si>
    <t>1101033625</t>
  </si>
  <si>
    <t>300001359</t>
  </si>
  <si>
    <t>20241130</t>
  </si>
  <si>
    <t>AFB01202500501-0000000098</t>
  </si>
  <si>
    <t>300001361</t>
  </si>
  <si>
    <t>AFB01202500501-0000000100</t>
  </si>
  <si>
    <t>4200144272</t>
  </si>
  <si>
    <t>20241122</t>
  </si>
  <si>
    <t>Reclass IO For Doc 1901903947</t>
  </si>
  <si>
    <t>1901903965</t>
  </si>
  <si>
    <t>80019335</t>
  </si>
  <si>
    <t>1901903947</t>
  </si>
  <si>
    <t>80019336</t>
  </si>
  <si>
    <t>1901904493</t>
  </si>
  <si>
    <t>21248013</t>
  </si>
  <si>
    <t>1901903963</t>
  </si>
  <si>
    <t>80019463</t>
  </si>
  <si>
    <t>1901904494</t>
  </si>
  <si>
    <t>US01U001667431</t>
  </si>
  <si>
    <t>1901904495</t>
  </si>
  <si>
    <t>1101033582</t>
  </si>
  <si>
    <t>1901904496</t>
  </si>
  <si>
    <t>1101033576</t>
  </si>
  <si>
    <t>CalSAWS CA CSC</t>
  </si>
  <si>
    <t>1901904498</t>
  </si>
  <si>
    <t>1101033545</t>
  </si>
  <si>
    <t>1901904504</t>
  </si>
  <si>
    <t>INV-9000505594</t>
  </si>
  <si>
    <t>1901904509</t>
  </si>
  <si>
    <t>80019602</t>
  </si>
  <si>
    <t>1901904510</t>
  </si>
  <si>
    <t>80019657</t>
  </si>
  <si>
    <t>1901904610</t>
  </si>
  <si>
    <t>1101035913</t>
  </si>
  <si>
    <t>1901904503</t>
  </si>
  <si>
    <t>DC242502BMX</t>
  </si>
  <si>
    <t>1901904502</t>
  </si>
  <si>
    <t>DC242502ATX</t>
  </si>
  <si>
    <t>1901903951</t>
  </si>
  <si>
    <t>80019337</t>
  </si>
  <si>
    <t>1901901167</t>
  </si>
  <si>
    <t>30909535</t>
  </si>
  <si>
    <t>20241113</t>
  </si>
  <si>
    <t>1901901173</t>
  </si>
  <si>
    <t>30909533</t>
  </si>
  <si>
    <t>1901901183</t>
  </si>
  <si>
    <t>30909532</t>
  </si>
  <si>
    <t>1901900450</t>
  </si>
  <si>
    <t>30909534</t>
  </si>
  <si>
    <t>20241112</t>
  </si>
  <si>
    <t>1901904497</t>
  </si>
  <si>
    <t>1101033579</t>
  </si>
  <si>
    <t>ABAWD (Fiscal Resp Act)</t>
  </si>
  <si>
    <t>1901900421</t>
  </si>
  <si>
    <t>SAWS-052-ESI</t>
  </si>
  <si>
    <t>1901900445</t>
  </si>
  <si>
    <t>SAWS-052</t>
  </si>
  <si>
    <t>1901900447</t>
  </si>
  <si>
    <t>CAL-076</t>
  </si>
  <si>
    <t>1901901144</t>
  </si>
  <si>
    <t>CC-006_REVISED</t>
  </si>
  <si>
    <t>1901901164</t>
  </si>
  <si>
    <t>PRM-014_REVISED</t>
  </si>
  <si>
    <t>CARES</t>
  </si>
  <si>
    <t>1011532</t>
  </si>
  <si>
    <t>Resume Pre-Pandemic Medi-Cal Ops</t>
  </si>
  <si>
    <t>1901904508</t>
  </si>
  <si>
    <t>20241101</t>
  </si>
  <si>
    <t>1901904507</t>
  </si>
  <si>
    <t>17628</t>
  </si>
  <si>
    <t>1901904506</t>
  </si>
  <si>
    <t>17627</t>
  </si>
  <si>
    <t>1901904505</t>
  </si>
  <si>
    <t>17626</t>
  </si>
  <si>
    <t>1901904492</t>
  </si>
  <si>
    <t>1590</t>
  </si>
  <si>
    <t>101282430</t>
  </si>
  <si>
    <t>101282429</t>
  </si>
  <si>
    <t>101282428</t>
  </si>
  <si>
    <t>101282427</t>
  </si>
  <si>
    <t>1901907341</t>
  </si>
  <si>
    <t>1101032153</t>
  </si>
  <si>
    <t>20241120</t>
  </si>
  <si>
    <t>1901907337</t>
  </si>
  <si>
    <t>1101032152</t>
  </si>
  <si>
    <t>9580359802</t>
  </si>
  <si>
    <t>1901907326</t>
  </si>
  <si>
    <t>1101032237</t>
  </si>
  <si>
    <t>1901907327</t>
  </si>
  <si>
    <t>1101032439</t>
  </si>
  <si>
    <t>1901907329</t>
  </si>
  <si>
    <t>1101032446</t>
  </si>
  <si>
    <t>1901907332</t>
  </si>
  <si>
    <t>1101032450</t>
  </si>
  <si>
    <t>1901907334</t>
  </si>
  <si>
    <t>1101032457</t>
  </si>
  <si>
    <t>1901907336</t>
  </si>
  <si>
    <t>1101032461</t>
  </si>
  <si>
    <t>1901907338</t>
  </si>
  <si>
    <t>1101032464</t>
  </si>
  <si>
    <t>1901907339</t>
  </si>
  <si>
    <t>1101032487</t>
  </si>
  <si>
    <t>1901907343</t>
  </si>
  <si>
    <t>1101032474</t>
  </si>
  <si>
    <t>1901907355</t>
  </si>
  <si>
    <t>1101032478</t>
  </si>
  <si>
    <t>1901907356</t>
  </si>
  <si>
    <t>1101032481</t>
  </si>
  <si>
    <t>1901907357</t>
  </si>
  <si>
    <t>1101032136</t>
  </si>
  <si>
    <t>9580489802</t>
  </si>
  <si>
    <t>1901926353</t>
  </si>
  <si>
    <t>INV-9000510909</t>
  </si>
  <si>
    <t>1901925926</t>
  </si>
  <si>
    <t>1101039635</t>
  </si>
  <si>
    <t>1901925917</t>
  </si>
  <si>
    <t>80019774</t>
  </si>
  <si>
    <t>2700019200</t>
  </si>
  <si>
    <t>2700019202</t>
  </si>
  <si>
    <t>REDUCT LIA TO VE</t>
  </si>
  <si>
    <t>Reduction of Liabilities - Vendors</t>
  </si>
  <si>
    <t>2700019205</t>
  </si>
  <si>
    <t>EXP ADJ REVERSAL</t>
  </si>
  <si>
    <t>GASB96 Expenditure Shortage - Reversal</t>
  </si>
  <si>
    <t>1901926359</t>
  </si>
  <si>
    <t>B1-77557880</t>
  </si>
  <si>
    <t>1901926358</t>
  </si>
  <si>
    <t>B1-77458286</t>
  </si>
  <si>
    <t>1901926357</t>
  </si>
  <si>
    <t>B1-77458438</t>
  </si>
  <si>
    <t>300001379</t>
  </si>
  <si>
    <t>20241231</t>
  </si>
  <si>
    <t>AFB01202500601-0000000118</t>
  </si>
  <si>
    <t>300001381</t>
  </si>
  <si>
    <t>AFB01202500601-0000000120</t>
  </si>
  <si>
    <t>1901925919</t>
  </si>
  <si>
    <t>80019888</t>
  </si>
  <si>
    <t>Prepopulated Medi-Cal Redeter Forms (PO-Other)</t>
  </si>
  <si>
    <t>1901925918</t>
  </si>
  <si>
    <t>80019887</t>
  </si>
  <si>
    <t>1901925995</t>
  </si>
  <si>
    <t>1101039610</t>
  </si>
  <si>
    <t>1901926349</t>
  </si>
  <si>
    <t>1101039572</t>
  </si>
  <si>
    <t>1901925921</t>
  </si>
  <si>
    <t>US01U001671472</t>
  </si>
  <si>
    <t>1901926364</t>
  </si>
  <si>
    <t>1101044067</t>
  </si>
  <si>
    <t>20241217</t>
  </si>
  <si>
    <t>1901926352</t>
  </si>
  <si>
    <t>INV-9000511470</t>
  </si>
  <si>
    <t>1901926350</t>
  </si>
  <si>
    <t>1101039590</t>
  </si>
  <si>
    <t>CalSAWS CalHEERS M&amp;O  (Non App Dev)</t>
  </si>
  <si>
    <t>1901925920</t>
  </si>
  <si>
    <t>80019889</t>
  </si>
  <si>
    <t>1901925923</t>
  </si>
  <si>
    <t>DC242503BMX</t>
  </si>
  <si>
    <t>1901925922</t>
  </si>
  <si>
    <t>DC242503ATX</t>
  </si>
  <si>
    <t>1901926356</t>
  </si>
  <si>
    <t>30909944</t>
  </si>
  <si>
    <t>1901926355</t>
  </si>
  <si>
    <t>30909946</t>
  </si>
  <si>
    <t>1901926354</t>
  </si>
  <si>
    <t>30909945</t>
  </si>
  <si>
    <t>1901925925</t>
  </si>
  <si>
    <t>1101039620</t>
  </si>
  <si>
    <t>Family Reunification (CS-App Dev)</t>
  </si>
  <si>
    <t>Housing Assist Pymt (HAP) Evicition (CS-App Dev)</t>
  </si>
  <si>
    <t>CW Work Req (AB2300) (CS-App dev)</t>
  </si>
  <si>
    <t>Telephone Consumer Protection Act (CS-App Dev)</t>
  </si>
  <si>
    <t>CF Rest Meals Program (CS-App Dev)</t>
  </si>
  <si>
    <t>Restoration Notices Updates (CS-App Dev)</t>
  </si>
  <si>
    <t>CF Disc of Gambling Wins (CS-App Dev)</t>
  </si>
  <si>
    <t>CF/CW Implementation of New Forms (CS-App Dev)</t>
  </si>
  <si>
    <t>Resume Pre-Pandemic Medi-Cal Ops (CS-App Dev)</t>
  </si>
  <si>
    <t>ABAWD (Fiscal Resp Act) (CS-AppDev)</t>
  </si>
  <si>
    <t>CARES (CS-App Dev)</t>
  </si>
  <si>
    <t>CF Notice of Provider Determination (CS-App Dev)</t>
  </si>
  <si>
    <t>CalSAWS CalHEERS M&amp;O (CR)</t>
  </si>
  <si>
    <t>1901926348</t>
  </si>
  <si>
    <t>CAL-077</t>
  </si>
  <si>
    <t>1901926347</t>
  </si>
  <si>
    <t>CC-007</t>
  </si>
  <si>
    <t>1901925996</t>
  </si>
  <si>
    <t>PRM-015</t>
  </si>
  <si>
    <t>CF/CW Implementation of New Forms</t>
  </si>
  <si>
    <t>1901926363</t>
  </si>
  <si>
    <t>1594</t>
  </si>
  <si>
    <t>1901926362</t>
  </si>
  <si>
    <t>17765</t>
  </si>
  <si>
    <t>1901926361</t>
  </si>
  <si>
    <t>17764</t>
  </si>
  <si>
    <t>1901926360</t>
  </si>
  <si>
    <t>17763</t>
  </si>
  <si>
    <t>1901926311</t>
  </si>
  <si>
    <t>20241201</t>
  </si>
  <si>
    <t>1901926310</t>
  </si>
  <si>
    <t>SAWS-053-ESI</t>
  </si>
  <si>
    <t>1901926309</t>
  </si>
  <si>
    <t>SAWS-053</t>
  </si>
  <si>
    <t>1901914040</t>
  </si>
  <si>
    <t>1101038625</t>
  </si>
  <si>
    <t>20241202</t>
  </si>
  <si>
    <t>1901914038</t>
  </si>
  <si>
    <t>1101038617</t>
  </si>
  <si>
    <t>1901914037</t>
  </si>
  <si>
    <t>1101038615</t>
  </si>
  <si>
    <t>1901914036</t>
  </si>
  <si>
    <t>1101038619</t>
  </si>
  <si>
    <t>1901914035</t>
  </si>
  <si>
    <t>1101038602</t>
  </si>
  <si>
    <t>1901914034</t>
  </si>
  <si>
    <t>1101038599</t>
  </si>
  <si>
    <t>1901914033</t>
  </si>
  <si>
    <t>1101038595</t>
  </si>
  <si>
    <t>1901914031</t>
  </si>
  <si>
    <t>1101038589</t>
  </si>
  <si>
    <t>1901914030</t>
  </si>
  <si>
    <t>1101038559</t>
  </si>
  <si>
    <t>1901914029</t>
  </si>
  <si>
    <t>1101038556</t>
  </si>
  <si>
    <t>1901940578</t>
  </si>
  <si>
    <t>1101046795</t>
  </si>
  <si>
    <t>20250114</t>
  </si>
  <si>
    <t>1901941799</t>
  </si>
  <si>
    <t>B1-78058920</t>
  </si>
  <si>
    <t>20250115</t>
  </si>
  <si>
    <t>1901941797</t>
  </si>
  <si>
    <t>B1-78059072</t>
  </si>
  <si>
    <t>1901941795</t>
  </si>
  <si>
    <t>B1-78234860</t>
  </si>
  <si>
    <t>1901941792</t>
  </si>
  <si>
    <t>B1-78234859</t>
  </si>
  <si>
    <t>300001399</t>
  </si>
  <si>
    <t>20250131</t>
  </si>
  <si>
    <t>AFB01202500701-0000000138</t>
  </si>
  <si>
    <t>300001401</t>
  </si>
  <si>
    <t>AFB01202500701-0000000140</t>
  </si>
  <si>
    <t>1901942005</t>
  </si>
  <si>
    <t>80020756</t>
  </si>
  <si>
    <t>Pre-Pop Medi-Cal Redeter (Prod Ops - Other)</t>
  </si>
  <si>
    <t>1901942000</t>
  </si>
  <si>
    <t>80020755</t>
  </si>
  <si>
    <t>1901936985</t>
  </si>
  <si>
    <t>80020267</t>
  </si>
  <si>
    <t>20250109</t>
  </si>
  <si>
    <t>1901941667</t>
  </si>
  <si>
    <t>1101046633</t>
  </si>
  <si>
    <t>1901941674</t>
  </si>
  <si>
    <t>1101046635</t>
  </si>
  <si>
    <t>1901941709</t>
  </si>
  <si>
    <t>1101046638</t>
  </si>
  <si>
    <t>CalSAWS CSC (Prod Ops)</t>
  </si>
  <si>
    <t>CalSAWS CalHEERS M&amp;O (Non-App Dev)</t>
  </si>
  <si>
    <t>1901942019</t>
  </si>
  <si>
    <t>INV-9000515396</t>
  </si>
  <si>
    <t>1901940573</t>
  </si>
  <si>
    <t>D2324ATX001S</t>
  </si>
  <si>
    <t>1901940569</t>
  </si>
  <si>
    <t>DC242504BMX</t>
  </si>
  <si>
    <t>1901940568</t>
  </si>
  <si>
    <t>DC242504ATX</t>
  </si>
  <si>
    <t>1901942003</t>
  </si>
  <si>
    <t>80020757</t>
  </si>
  <si>
    <t>1901937031</t>
  </si>
  <si>
    <t>30910596</t>
  </si>
  <si>
    <t>1901937027</t>
  </si>
  <si>
    <t>30910597</t>
  </si>
  <si>
    <t>1901937021</t>
  </si>
  <si>
    <t>30910600</t>
  </si>
  <si>
    <t>1901937016</t>
  </si>
  <si>
    <t>30910598</t>
  </si>
  <si>
    <t>1901940586</t>
  </si>
  <si>
    <t>1101046634</t>
  </si>
  <si>
    <t>CF/CW Implemention of New Forms</t>
  </si>
  <si>
    <t>1013655</t>
  </si>
  <si>
    <t>CF/CW Recert Packets</t>
  </si>
  <si>
    <t>1901941967</t>
  </si>
  <si>
    <t>INV-9000515402</t>
  </si>
  <si>
    <t>1013076</t>
  </si>
  <si>
    <t>CF Disaster App Review</t>
  </si>
  <si>
    <t>4200147296</t>
  </si>
  <si>
    <t>20250128</t>
  </si>
  <si>
    <t>Reclass IO For Doc 1901941967</t>
  </si>
  <si>
    <t>CF Disc of Gambling</t>
  </si>
  <si>
    <t>Restoration Notices (CF Notice of Denial or Pend)</t>
  </si>
  <si>
    <t>CF Restaurant Meals Program</t>
  </si>
  <si>
    <t>CF Notice of Provider Deter</t>
  </si>
  <si>
    <t>1901941741</t>
  </si>
  <si>
    <t>CAL-078</t>
  </si>
  <si>
    <t>1901941760</t>
  </si>
  <si>
    <t>CC-008</t>
  </si>
  <si>
    <t>1901941782</t>
  </si>
  <si>
    <t>PRM-016</t>
  </si>
  <si>
    <t>1013890</t>
  </si>
  <si>
    <t>Benefits Parity</t>
  </si>
  <si>
    <t>1901942017</t>
  </si>
  <si>
    <t>17895</t>
  </si>
  <si>
    <t>1901942015</t>
  </si>
  <si>
    <t>17894</t>
  </si>
  <si>
    <t>1901942012</t>
  </si>
  <si>
    <t>17893</t>
  </si>
  <si>
    <t>CalSAWS Procurement M&amp;O (CS)</t>
  </si>
  <si>
    <t>1901942009</t>
  </si>
  <si>
    <t>17892</t>
  </si>
  <si>
    <t>1901941768</t>
  </si>
  <si>
    <t>20250101</t>
  </si>
  <si>
    <t>1901941764</t>
  </si>
  <si>
    <t>SAWS-054-ESI</t>
  </si>
  <si>
    <t>1901936988</t>
  </si>
  <si>
    <t>1600</t>
  </si>
  <si>
    <t>1901934874</t>
  </si>
  <si>
    <t>1101046095</t>
  </si>
  <si>
    <t>20250107</t>
  </si>
  <si>
    <t>1901934855</t>
  </si>
  <si>
    <t>1101045140</t>
  </si>
  <si>
    <t>1901934857</t>
  </si>
  <si>
    <t>1101045141</t>
  </si>
  <si>
    <t>1901934858</t>
  </si>
  <si>
    <t>1101045156</t>
  </si>
  <si>
    <t>1901934859</t>
  </si>
  <si>
    <t>1101045149</t>
  </si>
  <si>
    <t>1901934861</t>
  </si>
  <si>
    <t>1101045150</t>
  </si>
  <si>
    <t>1901934863</t>
  </si>
  <si>
    <t>1101045138</t>
  </si>
  <si>
    <t>1901934865</t>
  </si>
  <si>
    <t>1101038608</t>
  </si>
  <si>
    <t>1901934866</t>
  </si>
  <si>
    <t>1101045154</t>
  </si>
  <si>
    <t>1901934868</t>
  </si>
  <si>
    <t>1101045158</t>
  </si>
  <si>
    <t>1901934869</t>
  </si>
  <si>
    <t>1101045143</t>
  </si>
  <si>
    <t>1901934870</t>
  </si>
  <si>
    <t>1101045142</t>
  </si>
  <si>
    <t>1901934871</t>
  </si>
  <si>
    <t>1101045145</t>
  </si>
  <si>
    <t>1901934872</t>
  </si>
  <si>
    <t>1101045148</t>
  </si>
  <si>
    <t>1901934873</t>
  </si>
  <si>
    <t>1101045139</t>
  </si>
  <si>
    <t>1901934875</t>
  </si>
  <si>
    <t>1101045134</t>
  </si>
  <si>
    <t>1901934876</t>
  </si>
  <si>
    <t>1101045136</t>
  </si>
  <si>
    <t>1901934860</t>
  </si>
  <si>
    <t>1101043440</t>
  </si>
  <si>
    <t>1901934854</t>
  </si>
  <si>
    <t>1101043438</t>
  </si>
  <si>
    <t>9580039802</t>
  </si>
  <si>
    <t>1901965584</t>
  </si>
  <si>
    <t>1101054994</t>
  </si>
  <si>
    <t>1901966331</t>
  </si>
  <si>
    <t>B1-78705532</t>
  </si>
  <si>
    <t>20250217</t>
  </si>
  <si>
    <t>1901966330</t>
  </si>
  <si>
    <t>B1-78705684</t>
  </si>
  <si>
    <t>300001419</t>
  </si>
  <si>
    <t>20250228</t>
  </si>
  <si>
    <t>AFB01202500801-0000000158</t>
  </si>
  <si>
    <t>300001421</t>
  </si>
  <si>
    <t>AFB01202500801-0000000160</t>
  </si>
  <si>
    <t>1901965620</t>
  </si>
  <si>
    <t>80020905</t>
  </si>
  <si>
    <t>Pre-Pop Medi-Cal Redeter</t>
  </si>
  <si>
    <t>1901965558</t>
  </si>
  <si>
    <t>80020904</t>
  </si>
  <si>
    <t>1901965510</t>
  </si>
  <si>
    <t>80020743</t>
  </si>
  <si>
    <t>1901965567</t>
  </si>
  <si>
    <t>1101055067</t>
  </si>
  <si>
    <t>1901965572</t>
  </si>
  <si>
    <t>1101054979</t>
  </si>
  <si>
    <t>1901966022</t>
  </si>
  <si>
    <t>1101054928</t>
  </si>
  <si>
    <t>1901966066</t>
  </si>
  <si>
    <t>INV-9000520669</t>
  </si>
  <si>
    <t>1901965559</t>
  </si>
  <si>
    <t>80020906</t>
  </si>
  <si>
    <t>1901966016</t>
  </si>
  <si>
    <t>DC242505BMX999</t>
  </si>
  <si>
    <t>1901966014</t>
  </si>
  <si>
    <t>DC242505BMX</t>
  </si>
  <si>
    <t>1901966010</t>
  </si>
  <si>
    <t>DC242505ATX</t>
  </si>
  <si>
    <t>1901965557</t>
  </si>
  <si>
    <t>30910945</t>
  </si>
  <si>
    <t>1901966069</t>
  </si>
  <si>
    <t>INV-9000520679</t>
  </si>
  <si>
    <t>1901965636</t>
  </si>
  <si>
    <t>1101054888</t>
  </si>
  <si>
    <t>Inclusion or IRT Language</t>
  </si>
  <si>
    <t>Work Reg CF Disqual</t>
  </si>
  <si>
    <t>1901966004</t>
  </si>
  <si>
    <t>CC-009</t>
  </si>
  <si>
    <t>1901966006</t>
  </si>
  <si>
    <t>CAL-079</t>
  </si>
  <si>
    <t>1901966071</t>
  </si>
  <si>
    <t>PRM-017_REVISED</t>
  </si>
  <si>
    <t>1901966062</t>
  </si>
  <si>
    <t>18037</t>
  </si>
  <si>
    <t>1901966024</t>
  </si>
  <si>
    <t>18036</t>
  </si>
  <si>
    <t>1901966023</t>
  </si>
  <si>
    <t>1606</t>
  </si>
  <si>
    <t>1901966007</t>
  </si>
  <si>
    <t>SAWS-055-ESI</t>
  </si>
  <si>
    <t>1901966002</t>
  </si>
  <si>
    <t>20250201</t>
  </si>
  <si>
    <t>1901955738</t>
  </si>
  <si>
    <t>1101053027</t>
  </si>
  <si>
    <t>20250203</t>
  </si>
  <si>
    <t>1901955737</t>
  </si>
  <si>
    <t>1101053026</t>
  </si>
  <si>
    <t>1901955733</t>
  </si>
  <si>
    <t>1101053028</t>
  </si>
  <si>
    <t>1901955729</t>
  </si>
  <si>
    <t>1101053485</t>
  </si>
  <si>
    <t>1901955730</t>
  </si>
  <si>
    <t>1101053486</t>
  </si>
  <si>
    <t>1901955731</t>
  </si>
  <si>
    <t>1101053487</t>
  </si>
  <si>
    <t>1901955732</t>
  </si>
  <si>
    <t>1101053482</t>
  </si>
  <si>
    <t>1901955734</t>
  </si>
  <si>
    <t>1101053468</t>
  </si>
  <si>
    <t>1901955736</t>
  </si>
  <si>
    <t>1101053503</t>
  </si>
  <si>
    <t>1901955739</t>
  </si>
  <si>
    <t>1101053221</t>
  </si>
  <si>
    <t>1901955740</t>
  </si>
  <si>
    <t>1101053232</t>
  </si>
  <si>
    <t>1901955742</t>
  </si>
  <si>
    <t>1101053478</t>
  </si>
  <si>
    <t>1901955743</t>
  </si>
  <si>
    <t>1101053502</t>
  </si>
  <si>
    <t>1901955744</t>
  </si>
  <si>
    <t>1101053488</t>
  </si>
  <si>
    <t>1901955745</t>
  </si>
  <si>
    <t>1101053469</t>
  </si>
  <si>
    <t>1901955746</t>
  </si>
  <si>
    <t>1101053477</t>
  </si>
  <si>
    <t>1901955747</t>
  </si>
  <si>
    <t>1101053479</t>
  </si>
  <si>
    <t>1901955757</t>
  </si>
  <si>
    <t>1101053484</t>
  </si>
  <si>
    <t>1901955758</t>
  </si>
  <si>
    <t>1101053491</t>
  </si>
  <si>
    <t>1901955759</t>
  </si>
  <si>
    <t>1101053231</t>
  </si>
  <si>
    <t>1901955760</t>
  </si>
  <si>
    <t>1101053483</t>
  </si>
  <si>
    <t>1901955735</t>
  </si>
  <si>
    <t>1101053489</t>
  </si>
  <si>
    <t>9580329802</t>
  </si>
  <si>
    <t>1901955728</t>
  </si>
  <si>
    <t>1101053490</t>
  </si>
  <si>
    <t>300001439</t>
  </si>
  <si>
    <t>20250331</t>
  </si>
  <si>
    <t>AFB01202500901-0000000178</t>
  </si>
  <si>
    <t>300001441</t>
  </si>
  <si>
    <t>AFB01202500901-0000000180</t>
  </si>
  <si>
    <t>1901982053</t>
  </si>
  <si>
    <t>80021717</t>
  </si>
  <si>
    <t>20250314</t>
  </si>
  <si>
    <t>1901982055</t>
  </si>
  <si>
    <t>80021715</t>
  </si>
  <si>
    <t>1901982057</t>
  </si>
  <si>
    <t>80021716</t>
  </si>
  <si>
    <t>PrePop Medi-Cal Redeter Forms</t>
  </si>
  <si>
    <t>1901981396</t>
  </si>
  <si>
    <t>21255398</t>
  </si>
  <si>
    <t>1901981431</t>
  </si>
  <si>
    <t>80021465</t>
  </si>
  <si>
    <t>1901981432</t>
  </si>
  <si>
    <t>1101061274</t>
  </si>
  <si>
    <t>1901982003</t>
  </si>
  <si>
    <t>1101060450</t>
  </si>
  <si>
    <t>1901982033</t>
  </si>
  <si>
    <t>1101061495</t>
  </si>
  <si>
    <t>CalSAWS CSC</t>
  </si>
  <si>
    <t>CalSAWS CalHEERS M&amp;O (NAD)</t>
  </si>
  <si>
    <t>1901982035</t>
  </si>
  <si>
    <t>INV-9000525453</t>
  </si>
  <si>
    <t>1901982052</t>
  </si>
  <si>
    <t>80002172</t>
  </si>
  <si>
    <t>1901981416</t>
  </si>
  <si>
    <t>DC242506ATX</t>
  </si>
  <si>
    <t>1901981418</t>
  </si>
  <si>
    <t>DC242506BMX</t>
  </si>
  <si>
    <t>1901981419</t>
  </si>
  <si>
    <t>DC242506BMX2</t>
  </si>
  <si>
    <t>1901981420</t>
  </si>
  <si>
    <t>30911485</t>
  </si>
  <si>
    <t>1901981446</t>
  </si>
  <si>
    <t>1101060455</t>
  </si>
  <si>
    <t>CF Notice of Provider Det</t>
  </si>
  <si>
    <t>WDTIP Updates</t>
  </si>
  <si>
    <t>ABAWD Fiscal Resp Act of 2023</t>
  </si>
  <si>
    <t>CW Work Req AB2300</t>
  </si>
  <si>
    <t>CF Restaurant Meals Prog Notice Elig Clarification</t>
  </si>
  <si>
    <t>Restoration Notices Update</t>
  </si>
  <si>
    <t>CF &amp; CW Implem of New Forms</t>
  </si>
  <si>
    <t>Resume Pandemic Medi-Cal Ops</t>
  </si>
  <si>
    <t>1901982038</t>
  </si>
  <si>
    <t>INV-9000525470</t>
  </si>
  <si>
    <t>BenefitsCal Parity</t>
  </si>
  <si>
    <t>1901981433</t>
  </si>
  <si>
    <t>1101062249</t>
  </si>
  <si>
    <t>1901981423</t>
  </si>
  <si>
    <t>CC-010</t>
  </si>
  <si>
    <t>1901981428</t>
  </si>
  <si>
    <t>SAWS-056-ESI</t>
  </si>
  <si>
    <t>1901981429</t>
  </si>
  <si>
    <t>CAL-080</t>
  </si>
  <si>
    <t>1901981436</t>
  </si>
  <si>
    <t>PRM-018</t>
  </si>
  <si>
    <t>CARES Interface</t>
  </si>
  <si>
    <t>Resume Pre-Pandemic</t>
  </si>
  <si>
    <t>BenefitsCal</t>
  </si>
  <si>
    <t>4200151293</t>
  </si>
  <si>
    <t>Reclass GL For Doc 1901981428</t>
  </si>
  <si>
    <t>1901981413</t>
  </si>
  <si>
    <t>1610</t>
  </si>
  <si>
    <t>1901982004</t>
  </si>
  <si>
    <t>20250301</t>
  </si>
  <si>
    <t>1901982043</t>
  </si>
  <si>
    <t>18173</t>
  </si>
  <si>
    <t>CalSAWS Procurement (Contractor Services)</t>
  </si>
  <si>
    <t>1901982047</t>
  </si>
  <si>
    <t>18174</t>
  </si>
  <si>
    <t>1901978129</t>
  </si>
  <si>
    <t>1101059818</t>
  </si>
  <si>
    <t>20250307</t>
  </si>
  <si>
    <t>1901978115</t>
  </si>
  <si>
    <t>1101060386</t>
  </si>
  <si>
    <t>1901978116</t>
  </si>
  <si>
    <t>1101060754</t>
  </si>
  <si>
    <t>1901978117</t>
  </si>
  <si>
    <t>1101060763</t>
  </si>
  <si>
    <t>1901978119</t>
  </si>
  <si>
    <t>1101060771</t>
  </si>
  <si>
    <t>1901978120</t>
  </si>
  <si>
    <t>1101060778</t>
  </si>
  <si>
    <t>1901978121</t>
  </si>
  <si>
    <t>1101061450</t>
  </si>
  <si>
    <t>1901978122</t>
  </si>
  <si>
    <t>1101060402</t>
  </si>
  <si>
    <t>1901978123</t>
  </si>
  <si>
    <t>1101060415</t>
  </si>
  <si>
    <t>9580209802</t>
  </si>
  <si>
    <t>1901978124</t>
  </si>
  <si>
    <t>1101060429</t>
  </si>
  <si>
    <t>1901978126</t>
  </si>
  <si>
    <t>1101060432</t>
  </si>
  <si>
    <t>1901978130</t>
  </si>
  <si>
    <t>1101060442</t>
  </si>
  <si>
    <t>1901978131</t>
  </si>
  <si>
    <t>1101060656</t>
  </si>
  <si>
    <t>1901978132</t>
  </si>
  <si>
    <t>1101061240</t>
  </si>
  <si>
    <t>1901978133</t>
  </si>
  <si>
    <t>1101060453</t>
  </si>
  <si>
    <t>1901978134</t>
  </si>
  <si>
    <t>1101060784</t>
  </si>
  <si>
    <t>1901978135</t>
  </si>
  <si>
    <t>1101060788</t>
  </si>
  <si>
    <t>1901978136</t>
  </si>
  <si>
    <t>1101060643</t>
  </si>
  <si>
    <t>1901978138</t>
  </si>
  <si>
    <t>1101061015</t>
  </si>
  <si>
    <t>1901978139</t>
  </si>
  <si>
    <t>1101061053</t>
  </si>
  <si>
    <t>1901978140</t>
  </si>
  <si>
    <t>1101060700</t>
  </si>
  <si>
    <t>1901978141</t>
  </si>
  <si>
    <t>1101060711</t>
  </si>
  <si>
    <t>1901978143</t>
  </si>
  <si>
    <t>1101061145</t>
  </si>
  <si>
    <t>1901978144</t>
  </si>
  <si>
    <t>1101061231</t>
  </si>
  <si>
    <t>1901978145</t>
  </si>
  <si>
    <t>1101061479</t>
  </si>
  <si>
    <t>1901978146</t>
  </si>
  <si>
    <t>1101061488</t>
  </si>
  <si>
    <t>1901978147</t>
  </si>
  <si>
    <t>1101060682</t>
  </si>
  <si>
    <t>1901978148</t>
  </si>
  <si>
    <t>1101060717</t>
  </si>
  <si>
    <t>1901978149</t>
  </si>
  <si>
    <t>1101061474</t>
  </si>
  <si>
    <t>1901978127</t>
  </si>
  <si>
    <t>1101059824</t>
  </si>
  <si>
    <t>1901978151</t>
  </si>
  <si>
    <t>80021425</t>
  </si>
  <si>
    <t>9580319802</t>
  </si>
  <si>
    <t>1901978152</t>
  </si>
  <si>
    <t>80021522</t>
  </si>
  <si>
    <t>300001459</t>
  </si>
  <si>
    <t>20250430</t>
  </si>
  <si>
    <t>AFB01202501001-0000000198</t>
  </si>
  <si>
    <t>300001461</t>
  </si>
  <si>
    <t>AFB01202501001-0000000200</t>
  </si>
  <si>
    <t>1901995678</t>
  </si>
  <si>
    <t>80022004</t>
  </si>
  <si>
    <t>1901995676</t>
  </si>
  <si>
    <t>80022003</t>
  </si>
  <si>
    <t>1901995382</t>
  </si>
  <si>
    <t>80022005</t>
  </si>
  <si>
    <t>1901995971</t>
  </si>
  <si>
    <t>1101067312</t>
  </si>
  <si>
    <t>1901995974</t>
  </si>
  <si>
    <t>1101066713</t>
  </si>
  <si>
    <t>1901997251</t>
  </si>
  <si>
    <t>1101066692</t>
  </si>
  <si>
    <t>20250410</t>
  </si>
  <si>
    <t>1901999397</t>
  </si>
  <si>
    <t>80022007</t>
  </si>
  <si>
    <t>1901999424</t>
  </si>
  <si>
    <t>INV-9000531026</t>
  </si>
  <si>
    <t>1901999446</t>
  </si>
  <si>
    <t>80022377</t>
  </si>
  <si>
    <t>1901995380</t>
  </si>
  <si>
    <t>80022006</t>
  </si>
  <si>
    <t>1901995965</t>
  </si>
  <si>
    <t>DC242507BMX</t>
  </si>
  <si>
    <t>1901995963</t>
  </si>
  <si>
    <t>DC242507ATX</t>
  </si>
  <si>
    <t>1901995366</t>
  </si>
  <si>
    <t>30912072</t>
  </si>
  <si>
    <t>1901997465</t>
  </si>
  <si>
    <t>1101067645</t>
  </si>
  <si>
    <t>1901997470</t>
  </si>
  <si>
    <t>INV-9000531042</t>
  </si>
  <si>
    <t>CARES - Interface</t>
  </si>
  <si>
    <t>CF Notice of Provider Determ</t>
  </si>
  <si>
    <t>1901995705</t>
  </si>
  <si>
    <t>CAL-081</t>
  </si>
  <si>
    <t>1901995955</t>
  </si>
  <si>
    <t>PRM-019</t>
  </si>
  <si>
    <t>1901995959</t>
  </si>
  <si>
    <t>CC-011</t>
  </si>
  <si>
    <t>1901997468</t>
  </si>
  <si>
    <t>20250401</t>
  </si>
  <si>
    <t>1901997221</t>
  </si>
  <si>
    <t>18318</t>
  </si>
  <si>
    <t>1901997194</t>
  </si>
  <si>
    <t>18317</t>
  </si>
  <si>
    <t>CalSAWS Procurment M&amp;O (Contractor Svcs - Other)</t>
  </si>
  <si>
    <t>1901997183</t>
  </si>
  <si>
    <t>SAWS-057-ESI</t>
  </si>
  <si>
    <t>1901995350</t>
  </si>
  <si>
    <t>1614</t>
  </si>
  <si>
    <t>1902000383</t>
  </si>
  <si>
    <t>80021639</t>
  </si>
  <si>
    <t>1902000381</t>
  </si>
  <si>
    <t>80022168</t>
  </si>
  <si>
    <t>9580409802</t>
  </si>
  <si>
    <t>1902000380</t>
  </si>
  <si>
    <t>80021430</t>
  </si>
  <si>
    <t>9580249802</t>
  </si>
  <si>
    <t>1902000377</t>
  </si>
  <si>
    <t>80022167</t>
  </si>
  <si>
    <t>9580179802</t>
  </si>
  <si>
    <t>1901994198</t>
  </si>
  <si>
    <t>1101065828</t>
  </si>
  <si>
    <t>20250407</t>
  </si>
  <si>
    <t>1901994199</t>
  </si>
  <si>
    <t>1101065830</t>
  </si>
  <si>
    <t>1901994200</t>
  </si>
  <si>
    <t>1101065833</t>
  </si>
  <si>
    <t>1901994202</t>
  </si>
  <si>
    <t>1101065840</t>
  </si>
  <si>
    <t>1901994203</t>
  </si>
  <si>
    <t>1101065844</t>
  </si>
  <si>
    <t>1901994205</t>
  </si>
  <si>
    <t>1101065848</t>
  </si>
  <si>
    <t>1901994206</t>
  </si>
  <si>
    <t>1101066192</t>
  </si>
  <si>
    <t>1901994208</t>
  </si>
  <si>
    <t>1101065853</t>
  </si>
  <si>
    <t>1901994210</t>
  </si>
  <si>
    <t>1101065856</t>
  </si>
  <si>
    <t>1901994211</t>
  </si>
  <si>
    <t>1101065859</t>
  </si>
  <si>
    <t>1901994213</t>
  </si>
  <si>
    <t>1101066206</t>
  </si>
  <si>
    <t>1901994214</t>
  </si>
  <si>
    <t>1101065862</t>
  </si>
  <si>
    <t>1901994216</t>
  </si>
  <si>
    <t>1101065866</t>
  </si>
  <si>
    <t>1901994217</t>
  </si>
  <si>
    <t>1101066203</t>
  </si>
  <si>
    <t>1901994218</t>
  </si>
  <si>
    <t>1101066209</t>
  </si>
  <si>
    <t>9580569802</t>
  </si>
  <si>
    <t>1901994219</t>
  </si>
  <si>
    <t>1101066211</t>
  </si>
  <si>
    <t>1902006968</t>
  </si>
  <si>
    <t>1101072551</t>
  </si>
  <si>
    <t>20250429</t>
  </si>
  <si>
    <t>1902006969</t>
  </si>
  <si>
    <t>1101072552</t>
  </si>
  <si>
    <t>1902006970</t>
  </si>
  <si>
    <t>1101072553</t>
  </si>
  <si>
    <t>1902006971</t>
  </si>
  <si>
    <t>1101072557</t>
  </si>
  <si>
    <t>1902006972</t>
  </si>
  <si>
    <t>1101073022</t>
  </si>
  <si>
    <t>1902006973</t>
  </si>
  <si>
    <t>1101072771</t>
  </si>
  <si>
    <t>1902006976</t>
  </si>
  <si>
    <t>1101072759</t>
  </si>
  <si>
    <t>1902006977</t>
  </si>
  <si>
    <t>1101072760</t>
  </si>
  <si>
    <t>1902006978</t>
  </si>
  <si>
    <t>1101072761</t>
  </si>
  <si>
    <t>1902006979</t>
  </si>
  <si>
    <t>1101072554</t>
  </si>
  <si>
    <t>1902006981</t>
  </si>
  <si>
    <t>1101072766</t>
  </si>
  <si>
    <t>1902006982</t>
  </si>
  <si>
    <t>1101072768</t>
  </si>
  <si>
    <t>1902006983</t>
  </si>
  <si>
    <t>1101072555</t>
  </si>
  <si>
    <t>1902006984</t>
  </si>
  <si>
    <t>1101072781</t>
  </si>
  <si>
    <t>1901998793</t>
  </si>
  <si>
    <t>80022169</t>
  </si>
  <si>
    <t>20250414</t>
  </si>
  <si>
    <t>1902020583</t>
  </si>
  <si>
    <t>80022707</t>
  </si>
  <si>
    <t>20250515</t>
  </si>
  <si>
    <t>1902020572</t>
  </si>
  <si>
    <t>INV-9000535075</t>
  </si>
  <si>
    <t>1902020579</t>
  </si>
  <si>
    <t>B1-80509877</t>
  </si>
  <si>
    <t>1902020578</t>
  </si>
  <si>
    <t>B1-80510029</t>
  </si>
  <si>
    <t>1902020577</t>
  </si>
  <si>
    <t>B1-79906646</t>
  </si>
  <si>
    <t>1902020576</t>
  </si>
  <si>
    <t>B1-79906798A</t>
  </si>
  <si>
    <t>1902020575</t>
  </si>
  <si>
    <t>B1-79306555A</t>
  </si>
  <si>
    <t>1902020574</t>
  </si>
  <si>
    <t>B1-79306707A</t>
  </si>
  <si>
    <t>300001479</t>
  </si>
  <si>
    <t>20250531</t>
  </si>
  <si>
    <t>AFB01202501101-0000000218</t>
  </si>
  <si>
    <t>300001481</t>
  </si>
  <si>
    <t>AFB01202501101-0000000220</t>
  </si>
  <si>
    <t>1902020433</t>
  </si>
  <si>
    <t>80022478</t>
  </si>
  <si>
    <t>1902020434</t>
  </si>
  <si>
    <t>80022477</t>
  </si>
  <si>
    <t>1902019888</t>
  </si>
  <si>
    <t>80022476</t>
  </si>
  <si>
    <t>1902020541</t>
  </si>
  <si>
    <t>1101074661</t>
  </si>
  <si>
    <t>1902020573</t>
  </si>
  <si>
    <t>INV-9000537731</t>
  </si>
  <si>
    <t>1902020584</t>
  </si>
  <si>
    <t>80022749</t>
  </si>
  <si>
    <t>1902020585</t>
  </si>
  <si>
    <t>INV-9000535063</t>
  </si>
  <si>
    <t>1902020449</t>
  </si>
  <si>
    <t>1101073969</t>
  </si>
  <si>
    <t>1902020447</t>
  </si>
  <si>
    <t>1101073966</t>
  </si>
  <si>
    <t>1902019856</t>
  </si>
  <si>
    <t>80022479</t>
  </si>
  <si>
    <t>1902020431</t>
  </si>
  <si>
    <t>DC242508BMX</t>
  </si>
  <si>
    <t>1902020430</t>
  </si>
  <si>
    <t>DC242508ATX</t>
  </si>
  <si>
    <t>1902020428</t>
  </si>
  <si>
    <t>30912518</t>
  </si>
  <si>
    <t>1902020457</t>
  </si>
  <si>
    <t>1101074536</t>
  </si>
  <si>
    <t>1015623</t>
  </si>
  <si>
    <t>CHDP Program</t>
  </si>
  <si>
    <t>CF Simplification</t>
  </si>
  <si>
    <t>1015622</t>
  </si>
  <si>
    <t>Alternate Formats in SAWS</t>
  </si>
  <si>
    <t>1902020571</t>
  </si>
  <si>
    <t>INV-9000535071</t>
  </si>
  <si>
    <t>1902020564</t>
  </si>
  <si>
    <t>PRM-020</t>
  </si>
  <si>
    <t>1902020566</t>
  </si>
  <si>
    <t>CC-012</t>
  </si>
  <si>
    <t>1902020570</t>
  </si>
  <si>
    <t>CAL-082</t>
  </si>
  <si>
    <t>1902020582</t>
  </si>
  <si>
    <t>18457</t>
  </si>
  <si>
    <t>1902020581</t>
  </si>
  <si>
    <t>18456</t>
  </si>
  <si>
    <t>1902020580</t>
  </si>
  <si>
    <t>18455</t>
  </si>
  <si>
    <t>1902020569</t>
  </si>
  <si>
    <t>20250501</t>
  </si>
  <si>
    <t>1902020567</t>
  </si>
  <si>
    <t>SAWS-058-ESI</t>
  </si>
  <si>
    <t>1902020427</t>
  </si>
  <si>
    <t>1618</t>
  </si>
  <si>
    <t>1902034403</t>
  </si>
  <si>
    <t>80022946</t>
  </si>
  <si>
    <t>1902037789</t>
  </si>
  <si>
    <t>80023400</t>
  </si>
  <si>
    <t>20250616</t>
  </si>
  <si>
    <t>1902036291</t>
  </si>
  <si>
    <t>80023231</t>
  </si>
  <si>
    <t>20250612</t>
  </si>
  <si>
    <t>1902034386</t>
  </si>
  <si>
    <t>B1-81119701</t>
  </si>
  <si>
    <t>1902036289</t>
  </si>
  <si>
    <t>B1-82264264</t>
  </si>
  <si>
    <t>1902036288</t>
  </si>
  <si>
    <t>B1-82264263</t>
  </si>
  <si>
    <t>1902033672</t>
  </si>
  <si>
    <t>B1-81119853</t>
  </si>
  <si>
    <t>1902033671</t>
  </si>
  <si>
    <t>B1-81722606</t>
  </si>
  <si>
    <t>1902033666</t>
  </si>
  <si>
    <t>B1-81721478</t>
  </si>
  <si>
    <t>1902033659</t>
  </si>
  <si>
    <t>B1-81721630</t>
  </si>
  <si>
    <t>300001499</t>
  </si>
  <si>
    <t>20250630</t>
  </si>
  <si>
    <t>AFB01202501201-0000000238</t>
  </si>
  <si>
    <t>300001501</t>
  </si>
  <si>
    <t>AFB01202501201-0000000240</t>
  </si>
  <si>
    <t>1902034618</t>
  </si>
  <si>
    <t>80022885</t>
  </si>
  <si>
    <t>Pre-pop Medi-Cal Redeter - Prod Ops</t>
  </si>
  <si>
    <t>1902036285</t>
  </si>
  <si>
    <t>80023173</t>
  </si>
  <si>
    <t>CalSAWS M&amp;O (Facilities)</t>
  </si>
  <si>
    <t>1902036286</t>
  </si>
  <si>
    <t>80023171</t>
  </si>
  <si>
    <t>1902037793</t>
  </si>
  <si>
    <t>80023334</t>
  </si>
  <si>
    <t>4200156528</t>
  </si>
  <si>
    <t>Reclass IO For Doc 1901860484</t>
  </si>
  <si>
    <t>1902034424</t>
  </si>
  <si>
    <t>80022884</t>
  </si>
  <si>
    <t>1902034611</t>
  </si>
  <si>
    <t>21262730</t>
  </si>
  <si>
    <t>1902034407</t>
  </si>
  <si>
    <t>80022947</t>
  </si>
  <si>
    <t>1902034626</t>
  </si>
  <si>
    <t>80022940</t>
  </si>
  <si>
    <t>1902034634</t>
  </si>
  <si>
    <t>INV-9000541621</t>
  </si>
  <si>
    <t>1902034637</t>
  </si>
  <si>
    <t>INV-9000541608</t>
  </si>
  <si>
    <t>1902035814</t>
  </si>
  <si>
    <t>1101080944</t>
  </si>
  <si>
    <t>1011948</t>
  </si>
  <si>
    <t>CDSS Reports</t>
  </si>
  <si>
    <t>1902035816</t>
  </si>
  <si>
    <t>1101080924</t>
  </si>
  <si>
    <t>1902035823</t>
  </si>
  <si>
    <t>1101081027</t>
  </si>
  <si>
    <t>1902036141</t>
  </si>
  <si>
    <t>80023107</t>
  </si>
  <si>
    <t>1902036206</t>
  </si>
  <si>
    <t>80023087</t>
  </si>
  <si>
    <t>1902036220</t>
  </si>
  <si>
    <t>1101083251</t>
  </si>
  <si>
    <t>1902036283</t>
  </si>
  <si>
    <t>1101083542</t>
  </si>
  <si>
    <t>CDSS Report Support</t>
  </si>
  <si>
    <t>1902036284</t>
  </si>
  <si>
    <t>1101083552</t>
  </si>
  <si>
    <t>1902037792</t>
  </si>
  <si>
    <t>1101084112</t>
  </si>
  <si>
    <t>1902034393</t>
  </si>
  <si>
    <t>80022886</t>
  </si>
  <si>
    <t>1902034439</t>
  </si>
  <si>
    <t>DC242509BMX</t>
  </si>
  <si>
    <t>1902034435</t>
  </si>
  <si>
    <t>DC242509ATX</t>
  </si>
  <si>
    <t>1902034609</t>
  </si>
  <si>
    <t>DC242510BMX</t>
  </si>
  <si>
    <t>1902034441</t>
  </si>
  <si>
    <t>DC242510ATX</t>
  </si>
  <si>
    <t>1902034628</t>
  </si>
  <si>
    <t>30912757</t>
  </si>
  <si>
    <t>1902034921</t>
  </si>
  <si>
    <t>1101080585</t>
  </si>
  <si>
    <t>1013895</t>
  </si>
  <si>
    <t>CF Min Nutrition Benefit Pilot</t>
  </si>
  <si>
    <t>1902034636</t>
  </si>
  <si>
    <t>INV-9000541625</t>
  </si>
  <si>
    <t>1902037791</t>
  </si>
  <si>
    <t>1101084103</t>
  </si>
  <si>
    <t>1902036279</t>
  </si>
  <si>
    <t>1101083531</t>
  </si>
  <si>
    <t>HAP Evicition</t>
  </si>
  <si>
    <t>1010079</t>
  </si>
  <si>
    <t>1902035837</t>
  </si>
  <si>
    <t>PRM-021</t>
  </si>
  <si>
    <t>1902035839</t>
  </si>
  <si>
    <t>CC-013</t>
  </si>
  <si>
    <t>1902037790</t>
  </si>
  <si>
    <t>CAL-083</t>
  </si>
  <si>
    <t>1902036290</t>
  </si>
  <si>
    <t>1902036228</t>
  </si>
  <si>
    <t>18619</t>
  </si>
  <si>
    <t>1902036227</t>
  </si>
  <si>
    <t>18618</t>
  </si>
  <si>
    <t>1902036223</t>
  </si>
  <si>
    <t>18617</t>
  </si>
  <si>
    <t>1902036193</t>
  </si>
  <si>
    <t>20250605</t>
  </si>
  <si>
    <t>1902036140</t>
  </si>
  <si>
    <t>SAWS-059-ESI</t>
  </si>
  <si>
    <t>1902038225</t>
  </si>
  <si>
    <t>1902034631</t>
  </si>
  <si>
    <t>1622</t>
  </si>
  <si>
    <t>I1</t>
  </si>
  <si>
    <t>1902037201</t>
  </si>
  <si>
    <t>80023315</t>
  </si>
  <si>
    <t>1902037203</t>
  </si>
  <si>
    <t>80023304</t>
  </si>
  <si>
    <t>1902037205</t>
  </si>
  <si>
    <t>80023305</t>
  </si>
  <si>
    <t>1902037645</t>
  </si>
  <si>
    <t>80023313</t>
  </si>
  <si>
    <t>1902037655</t>
  </si>
  <si>
    <t>80023402</t>
  </si>
  <si>
    <t>1902037200</t>
  </si>
  <si>
    <t>80023307</t>
  </si>
  <si>
    <t>1902037199</t>
  </si>
  <si>
    <t>80023314</t>
  </si>
  <si>
    <t>9580309802</t>
  </si>
  <si>
    <t>1902037197</t>
  </si>
  <si>
    <t>80021424</t>
  </si>
  <si>
    <t>1902037196</t>
  </si>
  <si>
    <t>80023310</t>
  </si>
  <si>
    <t>1902037195</t>
  </si>
  <si>
    <t>80023309</t>
  </si>
  <si>
    <t>1902037193</t>
  </si>
  <si>
    <t>80023338</t>
  </si>
  <si>
    <t>9580049802</t>
  </si>
  <si>
    <t>1902028226</t>
  </si>
  <si>
    <t>1101079514</t>
  </si>
  <si>
    <t>20250602</t>
  </si>
  <si>
    <t>1902028227</t>
  </si>
  <si>
    <t>1101079515</t>
  </si>
  <si>
    <t>1902028228</t>
  </si>
  <si>
    <t>1101079516</t>
  </si>
  <si>
    <t>1902028230</t>
  </si>
  <si>
    <t>1101079520</t>
  </si>
  <si>
    <t>1902028231</t>
  </si>
  <si>
    <t>1101079521</t>
  </si>
  <si>
    <t>1902028233</t>
  </si>
  <si>
    <t>1101079522</t>
  </si>
  <si>
    <t>1902028234</t>
  </si>
  <si>
    <t>1101079523</t>
  </si>
  <si>
    <t>1902028235</t>
  </si>
  <si>
    <t>1101079536</t>
  </si>
  <si>
    <t>1902028236</t>
  </si>
  <si>
    <t>1101079525</t>
  </si>
  <si>
    <t>1902028238</t>
  </si>
  <si>
    <t>1101079561</t>
  </si>
  <si>
    <t>1902028240</t>
  </si>
  <si>
    <t>1101079527</t>
  </si>
  <si>
    <t>1902028242</t>
  </si>
  <si>
    <t>1101079528</t>
  </si>
  <si>
    <t>1902028256</t>
  </si>
  <si>
    <t>1101079537</t>
  </si>
  <si>
    <t>1902028257</t>
  </si>
  <si>
    <t>1101079534</t>
  </si>
  <si>
    <t>1902028258</t>
  </si>
  <si>
    <t>1101079562</t>
  </si>
  <si>
    <t>1902028260</t>
  </si>
  <si>
    <t>1101079538</t>
  </si>
  <si>
    <t>1902028261</t>
  </si>
  <si>
    <t>1101079539</t>
  </si>
  <si>
    <t>1902036546</t>
  </si>
  <si>
    <t>1101083323</t>
  </si>
  <si>
    <t>20250613</t>
  </si>
  <si>
    <t>1902036547</t>
  </si>
  <si>
    <t>1101083324</t>
  </si>
  <si>
    <t>1902036548</t>
  </si>
  <si>
    <t>1101083325</t>
  </si>
  <si>
    <t>1902036549</t>
  </si>
  <si>
    <t>1101083533</t>
  </si>
  <si>
    <t>1902036550</t>
  </si>
  <si>
    <t>1101083569</t>
  </si>
  <si>
    <t>1902036551</t>
  </si>
  <si>
    <t>1101083573</t>
  </si>
  <si>
    <t>1902036552</t>
  </si>
  <si>
    <t>1101083574</t>
  </si>
  <si>
    <t>1902036553</t>
  </si>
  <si>
    <t>1101083601</t>
  </si>
  <si>
    <t>1902036554</t>
  </si>
  <si>
    <t>1101083605</t>
  </si>
  <si>
    <t>1902036557</t>
  </si>
  <si>
    <t>1101083580</t>
  </si>
  <si>
    <t>1902036558</t>
  </si>
  <si>
    <t>1101083577</t>
  </si>
  <si>
    <t>1902036559</t>
  </si>
  <si>
    <t>1101083597</t>
  </si>
  <si>
    <t>1902036560</t>
  </si>
  <si>
    <t>1101083591</t>
  </si>
  <si>
    <t>1902036561</t>
  </si>
  <si>
    <t>1101083600</t>
  </si>
  <si>
    <t>1902036562</t>
  </si>
  <si>
    <t>1101083609</t>
  </si>
  <si>
    <t>1902037643</t>
  </si>
  <si>
    <t>1101084087</t>
  </si>
  <si>
    <t>1902036556</t>
  </si>
  <si>
    <t>80023225</t>
  </si>
  <si>
    <t>1902032348</t>
  </si>
  <si>
    <t>80023089</t>
  </si>
  <si>
    <t>20250609</t>
  </si>
  <si>
    <t>1902032347</t>
  </si>
  <si>
    <t>80023086</t>
  </si>
  <si>
    <t>1902032346</t>
  </si>
  <si>
    <t>80023088</t>
  </si>
  <si>
    <t>13</t>
  </si>
  <si>
    <t>2800000705</t>
  </si>
  <si>
    <t>ZX</t>
  </si>
  <si>
    <t>Reclass IO For Doc 1902036279</t>
  </si>
  <si>
    <t>2800000706</t>
  </si>
  <si>
    <t>Reclass IO For Doc 1902035837</t>
  </si>
  <si>
    <t>Total Actual 
Admin Costs based on $646K*</t>
  </si>
  <si>
    <t>58 Member</t>
  </si>
  <si>
    <t xml:space="preserve">San Bernardino ATC Accounting Services </t>
  </si>
  <si>
    <t>CalSAWS  
Admin Costs *
7/1/24 - 6/30/25</t>
  </si>
  <si>
    <t>Year End Adjustment *
 from SFY23/24</t>
  </si>
  <si>
    <t>CalSAWS  
Adjusted Admin Costs *
7/1/24 - 6/30/25</t>
  </si>
  <si>
    <t>*rounding</t>
  </si>
  <si>
    <t>Hard Entry 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</si>
</sst>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FFFF"/>
      <name val="Century Gothic"/>
      <family val="2"/>
    </font>
    <font>
      <sz val="10"/>
      <color theme="1"/>
      <name val="Arial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sz val="11"/>
      <color rgb="FFFF000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sz val="10"/>
      <name val="Arial"/>
      <family val="2"/>
    </font>
    <font>
      <sz val="10"/>
      <name val="Arial"/>
    </font>
    <font>
      <sz val="11"/>
      <name val="Arial"/>
      <family val="2"/>
    </font>
    <font>
      <b/>
      <sz val="11"/>
      <color rgb="FFE9EDF4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1A3292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417B99"/>
        <bgColor indexed="64"/>
      </patternFill>
    </fill>
    <fill>
      <patternFill patternType="solid">
        <fgColor rgb="FFDEECEF"/>
        <bgColor indexed="64"/>
      </patternFill>
    </fill>
    <fill>
      <patternFill patternType="solid">
        <fgColor rgb="FFBFBFB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14" fillId="0" borderId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5" fillId="0" borderId="0" xfId="2" applyFont="1"/>
    <xf numFmtId="0" fontId="3" fillId="2" borderId="10" xfId="1" applyFont="1" applyFill="1" applyBorder="1" applyAlignment="1">
      <alignment horizontal="center" vertical="center" wrapText="1"/>
    </xf>
    <xf numFmtId="0" fontId="5" fillId="3" borderId="11" xfId="3" applyFont="1" applyFill="1" applyBorder="1"/>
    <xf numFmtId="0" fontId="5" fillId="3" borderId="12" xfId="3" applyFont="1" applyFill="1" applyBorder="1"/>
    <xf numFmtId="0" fontId="5" fillId="3" borderId="13" xfId="3" applyFont="1" applyFill="1" applyBorder="1"/>
    <xf numFmtId="6" fontId="5" fillId="3" borderId="14" xfId="2" applyNumberFormat="1" applyFont="1" applyFill="1" applyBorder="1"/>
    <xf numFmtId="6" fontId="5" fillId="3" borderId="15" xfId="2" applyNumberFormat="1" applyFont="1" applyFill="1" applyBorder="1"/>
    <xf numFmtId="164" fontId="5" fillId="4" borderId="14" xfId="2" applyNumberFormat="1" applyFont="1" applyFill="1" applyBorder="1"/>
    <xf numFmtId="164" fontId="5" fillId="4" borderId="15" xfId="2" applyNumberFormat="1" applyFont="1" applyFill="1" applyBorder="1"/>
    <xf numFmtId="164" fontId="5" fillId="3" borderId="14" xfId="2" applyNumberFormat="1" applyFont="1" applyFill="1" applyBorder="1"/>
    <xf numFmtId="164" fontId="5" fillId="3" borderId="15" xfId="2" applyNumberFormat="1" applyFont="1" applyFill="1" applyBorder="1"/>
    <xf numFmtId="6" fontId="7" fillId="5" borderId="17" xfId="2" applyNumberFormat="1" applyFont="1" applyFill="1" applyBorder="1"/>
    <xf numFmtId="6" fontId="7" fillId="5" borderId="20" xfId="2" applyNumberFormat="1" applyFont="1" applyFill="1" applyBorder="1"/>
    <xf numFmtId="0" fontId="5" fillId="0" borderId="21" xfId="2" applyFont="1" applyBorder="1" applyAlignment="1">
      <alignment horizontal="center"/>
    </xf>
    <xf numFmtId="0" fontId="5" fillId="0" borderId="0" xfId="2" applyFont="1" applyAlignment="1">
      <alignment horizontal="center"/>
    </xf>
    <xf numFmtId="165" fontId="5" fillId="0" borderId="0" xfId="1" applyNumberFormat="1" applyFont="1" applyAlignment="1">
      <alignment vertical="center"/>
    </xf>
    <xf numFmtId="0" fontId="8" fillId="0" borderId="0" xfId="2" applyFont="1"/>
    <xf numFmtId="164" fontId="5" fillId="0" borderId="0" xfId="2" applyNumberFormat="1" applyFont="1"/>
    <xf numFmtId="0" fontId="3" fillId="2" borderId="22" xfId="1" applyFont="1" applyFill="1" applyBorder="1" applyAlignment="1">
      <alignment horizontal="center" vertical="center" textRotation="90" wrapText="1"/>
    </xf>
    <xf numFmtId="0" fontId="3" fillId="2" borderId="23" xfId="1" applyFont="1" applyFill="1" applyBorder="1" applyAlignment="1">
      <alignment horizontal="center" vertical="center" wrapText="1"/>
    </xf>
    <xf numFmtId="164" fontId="3" fillId="2" borderId="23" xfId="1" applyNumberFormat="1" applyFont="1" applyFill="1" applyBorder="1" applyAlignment="1">
      <alignment horizontal="center" vertical="center" wrapText="1"/>
    </xf>
    <xf numFmtId="6" fontId="3" fillId="2" borderId="23" xfId="1" applyNumberFormat="1" applyFont="1" applyFill="1" applyBorder="1" applyAlignment="1">
      <alignment horizontal="center" vertical="center" wrapText="1"/>
    </xf>
    <xf numFmtId="49" fontId="5" fillId="3" borderId="11" xfId="3" applyNumberFormat="1" applyFont="1" applyFill="1" applyBorder="1" applyAlignment="1">
      <alignment horizontal="center"/>
    </xf>
    <xf numFmtId="0" fontId="5" fillId="3" borderId="24" xfId="3" applyFont="1" applyFill="1" applyBorder="1"/>
    <xf numFmtId="10" fontId="5" fillId="3" borderId="24" xfId="2" applyNumberFormat="1" applyFont="1" applyFill="1" applyBorder="1"/>
    <xf numFmtId="164" fontId="5" fillId="3" borderId="24" xfId="2" applyNumberFormat="1" applyFont="1" applyFill="1" applyBorder="1"/>
    <xf numFmtId="6" fontId="5" fillId="3" borderId="24" xfId="2" applyNumberFormat="1" applyFont="1" applyFill="1" applyBorder="1"/>
    <xf numFmtId="49" fontId="5" fillId="4" borderId="11" xfId="3" applyNumberFormat="1" applyFont="1" applyFill="1" applyBorder="1" applyAlignment="1">
      <alignment horizontal="center"/>
    </xf>
    <xf numFmtId="0" fontId="5" fillId="4" borderId="24" xfId="3" applyFont="1" applyFill="1" applyBorder="1"/>
    <xf numFmtId="10" fontId="5" fillId="4" borderId="24" xfId="2" applyNumberFormat="1" applyFont="1" applyFill="1" applyBorder="1"/>
    <xf numFmtId="164" fontId="5" fillId="4" borderId="24" xfId="2" applyNumberFormat="1" applyFont="1" applyFill="1" applyBorder="1"/>
    <xf numFmtId="6" fontId="5" fillId="4" borderId="24" xfId="2" applyNumberFormat="1" applyFont="1" applyFill="1" applyBorder="1"/>
    <xf numFmtId="49" fontId="5" fillId="4" borderId="25" xfId="3" applyNumberFormat="1" applyFont="1" applyFill="1" applyBorder="1" applyAlignment="1">
      <alignment horizontal="center"/>
    </xf>
    <xf numFmtId="0" fontId="5" fillId="4" borderId="26" xfId="3" applyFont="1" applyFill="1" applyBorder="1"/>
    <xf numFmtId="164" fontId="5" fillId="4" borderId="26" xfId="2" applyNumberFormat="1" applyFont="1" applyFill="1" applyBorder="1"/>
    <xf numFmtId="6" fontId="5" fillId="4" borderId="26" xfId="2" applyNumberFormat="1" applyFont="1" applyFill="1" applyBorder="1"/>
    <xf numFmtId="49" fontId="5" fillId="4" borderId="26" xfId="3" applyNumberFormat="1" applyFont="1" applyFill="1" applyBorder="1" applyAlignment="1">
      <alignment horizontal="center"/>
    </xf>
    <xf numFmtId="49" fontId="5" fillId="3" borderId="24" xfId="3" applyNumberFormat="1" applyFont="1" applyFill="1" applyBorder="1" applyAlignment="1">
      <alignment horizontal="center"/>
    </xf>
    <xf numFmtId="49" fontId="5" fillId="4" borderId="24" xfId="3" applyNumberFormat="1" applyFont="1" applyFill="1" applyBorder="1" applyAlignment="1">
      <alignment horizontal="center"/>
    </xf>
    <xf numFmtId="10" fontId="7" fillId="5" borderId="27" xfId="2" applyNumberFormat="1" applyFont="1" applyFill="1" applyBorder="1"/>
    <xf numFmtId="164" fontId="7" fillId="5" borderId="28" xfId="2" applyNumberFormat="1" applyFont="1" applyFill="1" applyBorder="1" applyAlignment="1">
      <alignment horizontal="right"/>
    </xf>
    <xf numFmtId="6" fontId="7" fillId="5" borderId="28" xfId="2" applyNumberFormat="1" applyFont="1" applyFill="1" applyBorder="1" applyAlignment="1">
      <alignment horizontal="right"/>
    </xf>
    <xf numFmtId="0" fontId="11" fillId="0" borderId="0" xfId="2" applyFont="1"/>
    <xf numFmtId="0" fontId="12" fillId="0" borderId="0" xfId="2" applyFont="1"/>
    <xf numFmtId="164" fontId="11" fillId="0" borderId="0" xfId="2" applyNumberFormat="1" applyFont="1"/>
    <xf numFmtId="0" fontId="11" fillId="0" borderId="0" xfId="2" applyFont="1" applyAlignment="1">
      <alignment horizontal="center"/>
    </xf>
    <xf numFmtId="0" fontId="2" fillId="6" borderId="24" xfId="4" applyFill="1" applyBorder="1" applyAlignment="1">
      <alignment vertical="top" wrapText="1"/>
    </xf>
    <xf numFmtId="0" fontId="2" fillId="6" borderId="24" xfId="4" applyFill="1" applyBorder="1" applyAlignment="1">
      <alignment vertical="top"/>
    </xf>
    <xf numFmtId="0" fontId="2" fillId="0" borderId="0" xfId="4" applyAlignment="1">
      <alignment vertical="top"/>
    </xf>
    <xf numFmtId="0" fontId="2" fillId="0" borderId="0" xfId="4" applyAlignment="1">
      <alignment vertical="top" indent="2"/>
    </xf>
    <xf numFmtId="14" fontId="2" fillId="0" borderId="0" xfId="4" applyNumberFormat="1" applyAlignment="1">
      <alignment horizontal="right" vertical="top"/>
    </xf>
    <xf numFmtId="4" fontId="2" fillId="0" borderId="0" xfId="4" applyNumberFormat="1" applyAlignment="1">
      <alignment horizontal="right" vertical="top"/>
    </xf>
    <xf numFmtId="4" fontId="2" fillId="0" borderId="0" xfId="4" applyNumberFormat="1" applyAlignment="1">
      <alignment vertical="top"/>
    </xf>
    <xf numFmtId="0" fontId="2" fillId="7" borderId="0" xfId="4" applyFill="1" applyAlignment="1">
      <alignment vertical="top" indent="2"/>
    </xf>
    <xf numFmtId="0" fontId="2" fillId="7" borderId="0" xfId="4" applyFill="1" applyAlignment="1">
      <alignment vertical="top"/>
    </xf>
    <xf numFmtId="14" fontId="2" fillId="7" borderId="0" xfId="4" applyNumberFormat="1" applyFill="1" applyAlignment="1">
      <alignment horizontal="right" vertical="top"/>
    </xf>
    <xf numFmtId="4" fontId="2" fillId="7" borderId="0" xfId="4" applyNumberFormat="1" applyFill="1" applyAlignment="1">
      <alignment horizontal="right" vertical="top"/>
    </xf>
    <xf numFmtId="0" fontId="0" fillId="7" borderId="0" xfId="0" applyFill="1"/>
    <xf numFmtId="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2" fillId="8" borderId="24" xfId="4" applyFill="1" applyBorder="1" applyAlignment="1">
      <alignment vertical="top"/>
    </xf>
    <xf numFmtId="14" fontId="2" fillId="8" borderId="24" xfId="4" applyNumberFormat="1" applyFill="1" applyBorder="1" applyAlignment="1">
      <alignment horizontal="right" vertical="top"/>
    </xf>
    <xf numFmtId="4" fontId="13" fillId="8" borderId="24" xfId="4" applyNumberFormat="1" applyFont="1" applyFill="1" applyBorder="1" applyAlignment="1">
      <alignment horizontal="right" vertical="top"/>
    </xf>
    <xf numFmtId="6" fontId="5" fillId="3" borderId="14" xfId="2" applyNumberFormat="1" applyFont="1" applyFill="1" applyBorder="1" applyAlignment="1">
      <alignment horizontal="right"/>
    </xf>
    <xf numFmtId="165" fontId="5" fillId="0" borderId="0" xfId="2" applyNumberFormat="1" applyFont="1"/>
    <xf numFmtId="165" fontId="11" fillId="0" borderId="0" xfId="2" applyNumberFormat="1" applyFont="1"/>
    <xf numFmtId="0" fontId="5" fillId="0" borderId="0" xfId="2" applyFont="1" applyAlignment="1">
      <alignment horizontal="right"/>
    </xf>
    <xf numFmtId="6" fontId="7" fillId="0" borderId="21" xfId="2" applyNumberFormat="1" applyFont="1" applyBorder="1" applyAlignment="1">
      <alignment horizontal="right"/>
    </xf>
    <xf numFmtId="6" fontId="7" fillId="0" borderId="0" xfId="2" applyNumberFormat="1" applyFont="1" applyAlignment="1">
      <alignment horizontal="right"/>
    </xf>
    <xf numFmtId="0" fontId="15" fillId="0" borderId="0" xfId="5" applyFont="1"/>
    <xf numFmtId="6" fontId="5" fillId="0" borderId="0" xfId="2" applyNumberFormat="1" applyFont="1"/>
    <xf numFmtId="6" fontId="9" fillId="0" borderId="0" xfId="2" applyNumberFormat="1" applyFont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164" fontId="7" fillId="0" borderId="0" xfId="2" applyNumberFormat="1" applyFont="1"/>
    <xf numFmtId="164" fontId="5" fillId="7" borderId="0" xfId="2" applyNumberFormat="1" applyFont="1" applyFill="1"/>
    <xf numFmtId="0" fontId="5" fillId="0" borderId="24" xfId="3" applyFont="1" applyBorder="1"/>
    <xf numFmtId="0" fontId="5" fillId="10" borderId="24" xfId="3" applyFont="1" applyFill="1" applyBorder="1"/>
    <xf numFmtId="0" fontId="3" fillId="9" borderId="24" xfId="1" applyFont="1" applyFill="1" applyBorder="1" applyAlignment="1">
      <alignment horizontal="center" vertical="center" wrapText="1"/>
    </xf>
    <xf numFmtId="0" fontId="3" fillId="9" borderId="24" xfId="1" applyFont="1" applyFill="1" applyBorder="1" applyAlignment="1">
      <alignment horizontal="center" vertical="center" textRotation="90" wrapText="1"/>
    </xf>
    <xf numFmtId="0" fontId="16" fillId="9" borderId="24" xfId="1" applyFont="1" applyFill="1" applyBorder="1" applyAlignment="1">
      <alignment horizontal="center" vertical="center" wrapText="1"/>
    </xf>
    <xf numFmtId="49" fontId="5" fillId="0" borderId="24" xfId="3" applyNumberFormat="1" applyFont="1" applyBorder="1" applyAlignment="1">
      <alignment horizontal="center"/>
    </xf>
    <xf numFmtId="10" fontId="5" fillId="0" borderId="24" xfId="6" applyNumberFormat="1" applyFont="1" applyFill="1" applyBorder="1"/>
    <xf numFmtId="164" fontId="5" fillId="0" borderId="24" xfId="2" applyNumberFormat="1" applyFont="1" applyBorder="1"/>
    <xf numFmtId="49" fontId="5" fillId="10" borderId="24" xfId="3" applyNumberFormat="1" applyFont="1" applyFill="1" applyBorder="1" applyAlignment="1">
      <alignment horizontal="center"/>
    </xf>
    <xf numFmtId="10" fontId="5" fillId="10" borderId="24" xfId="6" applyNumberFormat="1" applyFont="1" applyFill="1" applyBorder="1"/>
    <xf numFmtId="164" fontId="5" fillId="10" borderId="24" xfId="2" applyNumberFormat="1" applyFont="1" applyFill="1" applyBorder="1"/>
    <xf numFmtId="9" fontId="7" fillId="11" borderId="24" xfId="2" applyNumberFormat="1" applyFont="1" applyFill="1" applyBorder="1"/>
    <xf numFmtId="164" fontId="7" fillId="11" borderId="24" xfId="2" applyNumberFormat="1" applyFont="1" applyFill="1" applyBorder="1"/>
    <xf numFmtId="6" fontId="5" fillId="0" borderId="24" xfId="2" applyNumberFormat="1" applyFont="1" applyBorder="1"/>
    <xf numFmtId="6" fontId="5" fillId="10" borderId="24" xfId="2" applyNumberFormat="1" applyFont="1" applyFill="1" applyBorder="1"/>
    <xf numFmtId="6" fontId="7" fillId="11" borderId="24" xfId="2" applyNumberFormat="1" applyFont="1" applyFill="1" applyBorder="1"/>
    <xf numFmtId="6" fontId="9" fillId="10" borderId="24" xfId="2" applyNumberFormat="1" applyFont="1" applyFill="1" applyBorder="1"/>
    <xf numFmtId="0" fontId="5" fillId="0" borderId="0" xfId="2" applyFont="1" applyAlignment="1">
      <alignment horizontal="left" wrapText="1"/>
    </xf>
    <xf numFmtId="164" fontId="5" fillId="10" borderId="14" xfId="2" applyNumberFormat="1" applyFont="1" applyFill="1" applyBorder="1" applyAlignment="1">
      <alignment horizontal="right"/>
    </xf>
    <xf numFmtId="164" fontId="5" fillId="10" borderId="32" xfId="2" applyNumberFormat="1" applyFont="1" applyFill="1" applyBorder="1" applyAlignment="1">
      <alignment horizontal="right"/>
    </xf>
    <xf numFmtId="164" fontId="5" fillId="0" borderId="14" xfId="2" applyNumberFormat="1" applyFont="1" applyBorder="1" applyAlignment="1">
      <alignment horizontal="right"/>
    </xf>
    <xf numFmtId="164" fontId="5" fillId="0" borderId="32" xfId="2" applyNumberFormat="1" applyFont="1" applyBorder="1" applyAlignment="1">
      <alignment horizontal="right"/>
    </xf>
    <xf numFmtId="6" fontId="7" fillId="5" borderId="29" xfId="2" applyNumberFormat="1" applyFont="1" applyFill="1" applyBorder="1" applyAlignment="1">
      <alignment horizontal="right"/>
    </xf>
    <xf numFmtId="6" fontId="7" fillId="5" borderId="28" xfId="2" applyNumberFormat="1" applyFont="1" applyFill="1" applyBorder="1" applyAlignment="1">
      <alignment horizontal="right"/>
    </xf>
    <xf numFmtId="0" fontId="15" fillId="0" borderId="0" xfId="5" applyFont="1" applyAlignment="1">
      <alignment horizontal="left" vertical="top" wrapText="1"/>
    </xf>
    <xf numFmtId="164" fontId="7" fillId="11" borderId="24" xfId="2" applyNumberFormat="1" applyFont="1" applyFill="1" applyBorder="1" applyAlignment="1">
      <alignment horizontal="right"/>
    </xf>
    <xf numFmtId="0" fontId="5" fillId="10" borderId="12" xfId="3" applyFont="1" applyFill="1" applyBorder="1" applyAlignment="1">
      <alignment horizontal="left"/>
    </xf>
    <xf numFmtId="0" fontId="5" fillId="10" borderId="13" xfId="3" applyFont="1" applyFill="1" applyBorder="1" applyAlignment="1">
      <alignment horizontal="left"/>
    </xf>
    <xf numFmtId="0" fontId="5" fillId="0" borderId="12" xfId="3" applyFont="1" applyBorder="1" applyAlignment="1">
      <alignment horizontal="left"/>
    </xf>
    <xf numFmtId="0" fontId="5" fillId="0" borderId="13" xfId="3" applyFont="1" applyBorder="1" applyAlignment="1">
      <alignment horizontal="left"/>
    </xf>
    <xf numFmtId="0" fontId="3" fillId="9" borderId="30" xfId="1" applyFont="1" applyFill="1" applyBorder="1" applyAlignment="1">
      <alignment horizontal="center" vertical="center" wrapText="1"/>
    </xf>
    <xf numFmtId="0" fontId="3" fillId="9" borderId="33" xfId="1" applyFont="1" applyFill="1" applyBorder="1" applyAlignment="1">
      <alignment horizontal="center" vertical="center" wrapText="1"/>
    </xf>
    <xf numFmtId="0" fontId="3" fillId="9" borderId="31" xfId="1" applyFont="1" applyFill="1" applyBorder="1" applyAlignment="1">
      <alignment horizontal="center" vertical="center" wrapText="1"/>
    </xf>
    <xf numFmtId="0" fontId="3" fillId="9" borderId="8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6" fontId="7" fillId="5" borderId="17" xfId="2" applyNumberFormat="1" applyFont="1" applyFill="1" applyBorder="1" applyAlignment="1">
      <alignment horizontal="right"/>
    </xf>
    <xf numFmtId="6" fontId="7" fillId="5" borderId="18" xfId="2" applyNumberFormat="1" applyFont="1" applyFill="1" applyBorder="1" applyAlignment="1">
      <alignment horizontal="right"/>
    </xf>
    <xf numFmtId="6" fontId="7" fillId="5" borderId="19" xfId="2" applyNumberFormat="1" applyFont="1" applyFill="1" applyBorder="1" applyAlignment="1">
      <alignment horizontal="right"/>
    </xf>
    <xf numFmtId="0" fontId="10" fillId="0" borderId="2" xfId="1" applyFont="1" applyBorder="1" applyAlignment="1">
      <alignment horizontal="left" wrapText="1"/>
    </xf>
    <xf numFmtId="164" fontId="5" fillId="0" borderId="0" xfId="2" applyNumberFormat="1" applyFont="1" applyAlignment="1">
      <alignment horizontal="center"/>
    </xf>
    <xf numFmtId="0" fontId="5" fillId="3" borderId="14" xfId="3" applyFont="1" applyFill="1" applyBorder="1" applyAlignment="1">
      <alignment horizontal="left"/>
    </xf>
    <xf numFmtId="0" fontId="5" fillId="3" borderId="16" xfId="3" applyFont="1" applyFill="1" applyBorder="1" applyAlignment="1">
      <alignment horizontal="left"/>
    </xf>
    <xf numFmtId="0" fontId="5" fillId="3" borderId="13" xfId="3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4" borderId="14" xfId="3" applyFont="1" applyFill="1" applyBorder="1" applyAlignment="1">
      <alignment horizontal="left"/>
    </xf>
    <xf numFmtId="0" fontId="5" fillId="4" borderId="16" xfId="3" applyFont="1" applyFill="1" applyBorder="1" applyAlignment="1">
      <alignment horizontal="left"/>
    </xf>
    <xf numFmtId="0" fontId="5" fillId="4" borderId="13" xfId="3" applyFont="1" applyFill="1" applyBorder="1" applyAlignment="1">
      <alignment horizontal="left"/>
    </xf>
    <xf numFmtId="0" fontId="3" fillId="9" borderId="24" xfId="1" applyFont="1" applyFill="1" applyBorder="1" applyAlignment="1">
      <alignment horizontal="center" vertical="center" wrapText="1"/>
    </xf>
    <xf numFmtId="0" fontId="5" fillId="0" borderId="24" xfId="3" applyFont="1" applyBorder="1" applyAlignment="1">
      <alignment horizontal="left"/>
    </xf>
    <xf numFmtId="0" fontId="5" fillId="10" borderId="24" xfId="3" applyFont="1" applyFill="1" applyBorder="1" applyAlignment="1">
      <alignment horizontal="left"/>
    </xf>
    <xf numFmtId="0" fontId="3" fillId="9" borderId="34" xfId="1" applyFont="1" applyFill="1" applyBorder="1" applyAlignment="1">
      <alignment horizontal="center" vertical="center" wrapText="1"/>
    </xf>
    <xf numFmtId="0" fontId="3" fillId="9" borderId="35" xfId="1" applyFont="1" applyFill="1" applyBorder="1" applyAlignment="1">
      <alignment horizontal="center" vertical="center" wrapText="1"/>
    </xf>
    <xf numFmtId="0" fontId="3" fillId="9" borderId="36" xfId="1" applyFont="1" applyFill="1" applyBorder="1" applyAlignment="1">
      <alignment horizontal="center" vertical="center" wrapText="1"/>
    </xf>
    <xf numFmtId="0" fontId="3" fillId="9" borderId="11" xfId="1" applyFont="1" applyFill="1" applyBorder="1" applyAlignment="1">
      <alignment horizontal="center" vertical="center" wrapText="1"/>
    </xf>
    <xf numFmtId="0" fontId="3" fillId="9" borderId="37" xfId="1" applyFont="1" applyFill="1" applyBorder="1" applyAlignment="1">
      <alignment horizontal="center" vertical="center" wrapText="1"/>
    </xf>
    <xf numFmtId="0" fontId="5" fillId="0" borderId="11" xfId="3" applyFont="1" applyBorder="1" applyAlignment="1">
      <alignment horizontal="left"/>
    </xf>
    <xf numFmtId="6" fontId="5" fillId="0" borderId="37" xfId="2" applyNumberFormat="1" applyFont="1" applyBorder="1"/>
    <xf numFmtId="0" fontId="5" fillId="10" borderId="11" xfId="3" applyFont="1" applyFill="1" applyBorder="1" applyAlignment="1">
      <alignment horizontal="left"/>
    </xf>
    <xf numFmtId="6" fontId="5" fillId="10" borderId="37" xfId="2" applyNumberFormat="1" applyFont="1" applyFill="1" applyBorder="1"/>
    <xf numFmtId="6" fontId="7" fillId="5" borderId="38" xfId="2" applyNumberFormat="1" applyFont="1" applyFill="1" applyBorder="1" applyAlignment="1">
      <alignment horizontal="right"/>
    </xf>
    <xf numFmtId="6" fontId="7" fillId="5" borderId="27" xfId="2" applyNumberFormat="1" applyFont="1" applyFill="1" applyBorder="1" applyAlignment="1">
      <alignment horizontal="right"/>
    </xf>
    <xf numFmtId="6" fontId="7" fillId="5" borderId="27" xfId="2" applyNumberFormat="1" applyFont="1" applyFill="1" applyBorder="1"/>
    <xf numFmtId="6" fontId="7" fillId="5" borderId="39" xfId="2" applyNumberFormat="1" applyFont="1" applyFill="1" applyBorder="1"/>
    <xf numFmtId="0" fontId="10" fillId="0" borderId="0" xfId="1" applyFont="1" applyBorder="1" applyAlignment="1">
      <alignment horizontal="left" wrapText="1"/>
    </xf>
    <xf numFmtId="0" fontId="3" fillId="9" borderId="34" xfId="1" applyFont="1" applyFill="1" applyBorder="1" applyAlignment="1">
      <alignment horizontal="center" vertical="center" textRotation="90" wrapText="1"/>
    </xf>
    <xf numFmtId="0" fontId="3" fillId="9" borderId="35" xfId="1" applyFont="1" applyFill="1" applyBorder="1" applyAlignment="1">
      <alignment horizontal="center" vertical="center" wrapText="1"/>
    </xf>
    <xf numFmtId="0" fontId="16" fillId="9" borderId="35" xfId="1" applyFont="1" applyFill="1" applyBorder="1" applyAlignment="1">
      <alignment horizontal="center" vertical="center" wrapText="1"/>
    </xf>
    <xf numFmtId="0" fontId="3" fillId="9" borderId="36" xfId="1" applyFont="1" applyFill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/>
    </xf>
    <xf numFmtId="49" fontId="5" fillId="10" borderId="11" xfId="3" applyNumberFormat="1" applyFont="1" applyFill="1" applyBorder="1" applyAlignment="1">
      <alignment horizontal="center"/>
    </xf>
    <xf numFmtId="6" fontId="9" fillId="10" borderId="37" xfId="2" applyNumberFormat="1" applyFont="1" applyFill="1" applyBorder="1"/>
    <xf numFmtId="164" fontId="7" fillId="11" borderId="38" xfId="2" applyNumberFormat="1" applyFont="1" applyFill="1" applyBorder="1" applyAlignment="1">
      <alignment horizontal="right"/>
    </xf>
    <xf numFmtId="164" fontId="7" fillId="11" borderId="27" xfId="2" applyNumberFormat="1" applyFont="1" applyFill="1" applyBorder="1" applyAlignment="1">
      <alignment horizontal="right"/>
    </xf>
    <xf numFmtId="9" fontId="7" fillId="11" borderId="27" xfId="2" applyNumberFormat="1" applyFont="1" applyFill="1" applyBorder="1"/>
    <xf numFmtId="164" fontId="7" fillId="11" borderId="27" xfId="2" applyNumberFormat="1" applyFont="1" applyFill="1" applyBorder="1"/>
    <xf numFmtId="6" fontId="7" fillId="11" borderId="39" xfId="2" applyNumberFormat="1" applyFont="1" applyFill="1" applyBorder="1"/>
  </cellXfs>
  <cellStyles count="7">
    <cellStyle name="Normal" xfId="0" builtinId="0"/>
    <cellStyle name="Normal 163 3" xfId="2" xr:uid="{184CDB3C-9833-4308-BA21-96EC8898040B}"/>
    <cellStyle name="Normal 2" xfId="5" xr:uid="{4731F090-A1D4-466B-B57D-0B98E37D7F47}"/>
    <cellStyle name="Normal 2 19" xfId="1" xr:uid="{9579E878-D0F6-49E2-923C-6EDA234C372A}"/>
    <cellStyle name="Normal 203 3" xfId="3" xr:uid="{89413F55-3C6D-489F-ADFC-242696CD6703}"/>
    <cellStyle name="Normal 3" xfId="4" xr:uid="{439D050C-3E50-4DE9-8623-94D1DED082DF}"/>
    <cellStyle name="Percent 54 4" xfId="6" xr:uid="{ABA81C64-F053-46D8-B3AC-22577C1E7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@01\QPosted@" descr="@01\QPosted@">
          <a:extLst>
            <a:ext uri="{FF2B5EF4-FFF2-40B4-BE49-F238E27FC236}">
              <a16:creationId xmlns:a16="http://schemas.microsoft.com/office/drawing/2014/main" id="{63E3AB4E-F48F-4A88-84B0-5C471B2657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965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152400</xdr:colOff>
      <xdr:row>45</xdr:row>
      <xdr:rowOff>133350</xdr:rowOff>
    </xdr:to>
    <xdr:pic>
      <xdr:nvPicPr>
        <xdr:cNvPr id="3" name="Picture@01\QPosted@" descr="@01\QPosted@">
          <a:extLst>
            <a:ext uri="{FF2B5EF4-FFF2-40B4-BE49-F238E27FC236}">
              <a16:creationId xmlns:a16="http://schemas.microsoft.com/office/drawing/2014/main" id="{27243DC6-FEC7-4484-8B67-ACCE8C747D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7255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4" name="Picture@01\QPosted@" descr="@01\QPosted@">
          <a:extLst>
            <a:ext uri="{FF2B5EF4-FFF2-40B4-BE49-F238E27FC236}">
              <a16:creationId xmlns:a16="http://schemas.microsoft.com/office/drawing/2014/main" id="{D6F38335-8F08-466D-8D5D-579C3737BC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5745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152400</xdr:colOff>
      <xdr:row>46</xdr:row>
      <xdr:rowOff>133350</xdr:rowOff>
    </xdr:to>
    <xdr:pic>
      <xdr:nvPicPr>
        <xdr:cNvPr id="5" name="Picture@01\QPosted@" descr="@01\QPosted@">
          <a:extLst>
            <a:ext uri="{FF2B5EF4-FFF2-40B4-BE49-F238E27FC236}">
              <a16:creationId xmlns:a16="http://schemas.microsoft.com/office/drawing/2014/main" id="{04568183-6A7C-4DDD-ADA4-A3FB3C406C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535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6" name="Picture@01\QPosted@" descr="@01\QPosted@">
          <a:extLst>
            <a:ext uri="{FF2B5EF4-FFF2-40B4-BE49-F238E27FC236}">
              <a16:creationId xmlns:a16="http://schemas.microsoft.com/office/drawing/2014/main" id="{9370817B-E4ED-4A36-A525-A3500E18A0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2915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7" name="Picture@01\QPosted@" descr="@01\QPosted@">
          <a:extLst>
            <a:ext uri="{FF2B5EF4-FFF2-40B4-BE49-F238E27FC236}">
              <a16:creationId xmlns:a16="http://schemas.microsoft.com/office/drawing/2014/main" id="{A5F9D896-9C7D-4F6F-B916-BEF82E7AD9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160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8" name="Picture@01\QPosted@" descr="@01\QPosted@">
          <a:extLst>
            <a:ext uri="{FF2B5EF4-FFF2-40B4-BE49-F238E27FC236}">
              <a16:creationId xmlns:a16="http://schemas.microsoft.com/office/drawing/2014/main" id="{EDB7B501-19A2-49CE-8D01-DA20688452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9" name="Picture@01\QPosted@" descr="@01\QPosted@">
          <a:extLst>
            <a:ext uri="{FF2B5EF4-FFF2-40B4-BE49-F238E27FC236}">
              <a16:creationId xmlns:a16="http://schemas.microsoft.com/office/drawing/2014/main" id="{17D686E3-E1B9-4CC3-A2F4-94F660A51F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384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10" name="Picture@01\QPosted@" descr="@01\QPosted@">
          <a:extLst>
            <a:ext uri="{FF2B5EF4-FFF2-40B4-BE49-F238E27FC236}">
              <a16:creationId xmlns:a16="http://schemas.microsoft.com/office/drawing/2014/main" id="{FD3F0996-5A1B-4DC7-ADC5-F4B8FA6322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1940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11" name="Picture@01\QPosted@" descr="@01\QPosted@">
          <a:extLst>
            <a:ext uri="{FF2B5EF4-FFF2-40B4-BE49-F238E27FC236}">
              <a16:creationId xmlns:a16="http://schemas.microsoft.com/office/drawing/2014/main" id="{8DAB58FF-5F5C-4B0D-A033-FC607884AC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003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12" name="Picture@01\QPosted@" descr="@01\QPosted@">
          <a:extLst>
            <a:ext uri="{FF2B5EF4-FFF2-40B4-BE49-F238E27FC236}">
              <a16:creationId xmlns:a16="http://schemas.microsoft.com/office/drawing/2014/main" id="{CEF82C36-2E6C-4850-810C-2A80B4E31E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101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13" name="Picture@01\QPosted@" descr="@01\QPosted@">
          <a:extLst>
            <a:ext uri="{FF2B5EF4-FFF2-40B4-BE49-F238E27FC236}">
              <a16:creationId xmlns:a16="http://schemas.microsoft.com/office/drawing/2014/main" id="{46E6AB35-146F-4EA6-A1B3-A773299D13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14" name="Picture@01\QPosted@" descr="@01\QPosted@">
          <a:extLst>
            <a:ext uri="{FF2B5EF4-FFF2-40B4-BE49-F238E27FC236}">
              <a16:creationId xmlns:a16="http://schemas.microsoft.com/office/drawing/2014/main" id="{50F160DE-9AB3-4DE3-992F-9CF50D2242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152400</xdr:colOff>
      <xdr:row>38</xdr:row>
      <xdr:rowOff>133350</xdr:rowOff>
    </xdr:to>
    <xdr:pic>
      <xdr:nvPicPr>
        <xdr:cNvPr id="15" name="Picture@01\QPosted@" descr="@01\QPosted@">
          <a:extLst>
            <a:ext uri="{FF2B5EF4-FFF2-40B4-BE49-F238E27FC236}">
              <a16:creationId xmlns:a16="http://schemas.microsoft.com/office/drawing/2014/main" id="{3FCA352F-4384-4097-8E8F-704A570597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057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16" name="Picture@01\QPosted@" descr="@01\QPosted@">
          <a:extLst>
            <a:ext uri="{FF2B5EF4-FFF2-40B4-BE49-F238E27FC236}">
              <a16:creationId xmlns:a16="http://schemas.microsoft.com/office/drawing/2014/main" id="{E3EF7180-6ADD-480C-95F7-A1FAFAD8F5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25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17" name="Picture@01\QPosted@" descr="@01\QPosted@">
          <a:extLst>
            <a:ext uri="{FF2B5EF4-FFF2-40B4-BE49-F238E27FC236}">
              <a16:creationId xmlns:a16="http://schemas.microsoft.com/office/drawing/2014/main" id="{147F69DF-2E18-406A-81E6-BA460783C8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135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18" name="Picture@01\QPosted@" descr="@01\QPosted@">
          <a:extLst>
            <a:ext uri="{FF2B5EF4-FFF2-40B4-BE49-F238E27FC236}">
              <a16:creationId xmlns:a16="http://schemas.microsoft.com/office/drawing/2014/main" id="{6B56FAB3-B1C4-4CB2-A0F9-2DE9B1A9DC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623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19" name="Picture@01\QPosted@" descr="@01\QPosted@">
          <a:extLst>
            <a:ext uri="{FF2B5EF4-FFF2-40B4-BE49-F238E27FC236}">
              <a16:creationId xmlns:a16="http://schemas.microsoft.com/office/drawing/2014/main" id="{A9129425-3F7D-42EB-90AC-9F7AA6F03C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5305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20" name="Picture@01\QPosted@" descr="@01\QPosted@">
          <a:extLst>
            <a:ext uri="{FF2B5EF4-FFF2-40B4-BE49-F238E27FC236}">
              <a16:creationId xmlns:a16="http://schemas.microsoft.com/office/drawing/2014/main" id="{16EEBBE4-7170-4A8B-AEDF-140796C120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340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21" name="Picture@01\QPosted@" descr="@01\QPosted@">
          <a:extLst>
            <a:ext uri="{FF2B5EF4-FFF2-40B4-BE49-F238E27FC236}">
              <a16:creationId xmlns:a16="http://schemas.microsoft.com/office/drawing/2014/main" id="{6786AD5E-43B6-4A0B-B757-D734A6A8D8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4330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152400</xdr:colOff>
      <xdr:row>27</xdr:row>
      <xdr:rowOff>133350</xdr:rowOff>
    </xdr:to>
    <xdr:pic>
      <xdr:nvPicPr>
        <xdr:cNvPr id="22" name="Picture@01\QPosted@" descr="@01\QPosted@">
          <a:extLst>
            <a:ext uri="{FF2B5EF4-FFF2-40B4-BE49-F238E27FC236}">
              <a16:creationId xmlns:a16="http://schemas.microsoft.com/office/drawing/2014/main" id="{054E0E5C-FBBD-45A4-85E1-1D0436E9B2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152400</xdr:colOff>
      <xdr:row>39</xdr:row>
      <xdr:rowOff>133350</xdr:rowOff>
    </xdr:to>
    <xdr:pic>
      <xdr:nvPicPr>
        <xdr:cNvPr id="23" name="Picture@01\QPosted@" descr="@01\QPosted@">
          <a:extLst>
            <a:ext uri="{FF2B5EF4-FFF2-40B4-BE49-F238E27FC236}">
              <a16:creationId xmlns:a16="http://schemas.microsoft.com/office/drawing/2014/main" id="{00A8E096-0A19-4B6C-AA3E-28A6BF7A4F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8670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24" name="Picture@01\QPosted@" descr="@01\QPosted@">
          <a:extLst>
            <a:ext uri="{FF2B5EF4-FFF2-40B4-BE49-F238E27FC236}">
              <a16:creationId xmlns:a16="http://schemas.microsoft.com/office/drawing/2014/main" id="{E6A9BC1E-E2DD-4942-B271-55229FF379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242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25" name="Picture@01\QPosted@" descr="@01\QPosted@">
          <a:extLst>
            <a:ext uri="{FF2B5EF4-FFF2-40B4-BE49-F238E27FC236}">
              <a16:creationId xmlns:a16="http://schemas.microsoft.com/office/drawing/2014/main" id="{720102E6-D9E1-46F9-BA0F-F10F5351BD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145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26" name="Picture@01\QPosted@" descr="@01\QPosted@">
          <a:extLst>
            <a:ext uri="{FF2B5EF4-FFF2-40B4-BE49-F238E27FC236}">
              <a16:creationId xmlns:a16="http://schemas.microsoft.com/office/drawing/2014/main" id="{9E61FE24-7844-47D4-9BDF-ED03C302E7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9550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152400</xdr:colOff>
      <xdr:row>40</xdr:row>
      <xdr:rowOff>133350</xdr:rowOff>
    </xdr:to>
    <xdr:pic>
      <xdr:nvPicPr>
        <xdr:cNvPr id="27" name="Picture@01\QPosted@" descr="@01\QPosted@">
          <a:extLst>
            <a:ext uri="{FF2B5EF4-FFF2-40B4-BE49-F238E27FC236}">
              <a16:creationId xmlns:a16="http://schemas.microsoft.com/office/drawing/2014/main" id="{8BEFE49F-F42B-40E2-8CF0-B2DBFC7123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676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152400</xdr:colOff>
      <xdr:row>30</xdr:row>
      <xdr:rowOff>133350</xdr:rowOff>
    </xdr:to>
    <xdr:pic>
      <xdr:nvPicPr>
        <xdr:cNvPr id="28" name="Picture@01\QPosted@" descr="@01\QPosted@">
          <a:extLst>
            <a:ext uri="{FF2B5EF4-FFF2-40B4-BE49-F238E27FC236}">
              <a16:creationId xmlns:a16="http://schemas.microsoft.com/office/drawing/2014/main" id="{6259BC0F-DC65-4E64-BC8F-DA9669CDBB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579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152400</xdr:colOff>
      <xdr:row>29</xdr:row>
      <xdr:rowOff>133350</xdr:rowOff>
    </xdr:to>
    <xdr:pic>
      <xdr:nvPicPr>
        <xdr:cNvPr id="29" name="Picture@01\QPosted@" descr="@01\QPosted@">
          <a:extLst>
            <a:ext uri="{FF2B5EF4-FFF2-40B4-BE49-F238E27FC236}">
              <a16:creationId xmlns:a16="http://schemas.microsoft.com/office/drawing/2014/main" id="{581C8F57-6DB3-482E-AB34-3232F99E66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7695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152400</xdr:colOff>
      <xdr:row>32</xdr:row>
      <xdr:rowOff>133350</xdr:rowOff>
    </xdr:to>
    <xdr:pic>
      <xdr:nvPicPr>
        <xdr:cNvPr id="30" name="Picture@01\QPosted@" descr="@01\QPosted@">
          <a:extLst>
            <a:ext uri="{FF2B5EF4-FFF2-40B4-BE49-F238E27FC236}">
              <a16:creationId xmlns:a16="http://schemas.microsoft.com/office/drawing/2014/main" id="{55F444E1-0CB5-490E-BCF0-8375863D57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198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152400</xdr:colOff>
      <xdr:row>28</xdr:row>
      <xdr:rowOff>133350</xdr:rowOff>
    </xdr:to>
    <xdr:pic>
      <xdr:nvPicPr>
        <xdr:cNvPr id="31" name="Picture@01\QPosted@" descr="@01\QPosted@">
          <a:extLst>
            <a:ext uri="{FF2B5EF4-FFF2-40B4-BE49-F238E27FC236}">
              <a16:creationId xmlns:a16="http://schemas.microsoft.com/office/drawing/2014/main" id="{2FE61C8D-831C-45B5-886A-29B673DE62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959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152400</xdr:colOff>
      <xdr:row>31</xdr:row>
      <xdr:rowOff>133350</xdr:rowOff>
    </xdr:to>
    <xdr:pic>
      <xdr:nvPicPr>
        <xdr:cNvPr id="32" name="Picture@01\QPosted@" descr="@01\QPosted@">
          <a:extLst>
            <a:ext uri="{FF2B5EF4-FFF2-40B4-BE49-F238E27FC236}">
              <a16:creationId xmlns:a16="http://schemas.microsoft.com/office/drawing/2014/main" id="{06DAF4F2-8D63-4EFF-9A63-45B4D3DA5D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152400</xdr:colOff>
      <xdr:row>36</xdr:row>
      <xdr:rowOff>133350</xdr:rowOff>
    </xdr:to>
    <xdr:pic>
      <xdr:nvPicPr>
        <xdr:cNvPr id="33" name="Picture@01\QPosted@" descr="@01\QPosted@">
          <a:extLst>
            <a:ext uri="{FF2B5EF4-FFF2-40B4-BE49-F238E27FC236}">
              <a16:creationId xmlns:a16="http://schemas.microsoft.com/office/drawing/2014/main" id="{883DFF06-5DF5-44B4-A1DE-700E6ECFD3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437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152400</xdr:colOff>
      <xdr:row>37</xdr:row>
      <xdr:rowOff>133350</xdr:rowOff>
    </xdr:to>
    <xdr:pic>
      <xdr:nvPicPr>
        <xdr:cNvPr id="34" name="Picture@01\QPosted@" descr="@01\QPosted@">
          <a:extLst>
            <a:ext uri="{FF2B5EF4-FFF2-40B4-BE49-F238E27FC236}">
              <a16:creationId xmlns:a16="http://schemas.microsoft.com/office/drawing/2014/main" id="{B76A6A09-5324-4801-A6A8-AF9580BB87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2475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152400</xdr:colOff>
      <xdr:row>41</xdr:row>
      <xdr:rowOff>133350</xdr:rowOff>
    </xdr:to>
    <xdr:pic>
      <xdr:nvPicPr>
        <xdr:cNvPr id="35" name="Picture@01\QPosted@" descr="@01\QPosted@">
          <a:extLst>
            <a:ext uri="{FF2B5EF4-FFF2-40B4-BE49-F238E27FC236}">
              <a16:creationId xmlns:a16="http://schemas.microsoft.com/office/drawing/2014/main" id="{4016AC71-D0E5-4BD8-B3E1-73B5D8EDF1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4865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36" name="Picture@01\QPosted@" descr="@01\QPosted@">
          <a:extLst>
            <a:ext uri="{FF2B5EF4-FFF2-40B4-BE49-F238E27FC236}">
              <a16:creationId xmlns:a16="http://schemas.microsoft.com/office/drawing/2014/main" id="{B4459549-03D1-4298-A7ED-881C56B244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37" name="Picture@01\QPosted@" descr="@01\QPosted@">
          <a:extLst>
            <a:ext uri="{FF2B5EF4-FFF2-40B4-BE49-F238E27FC236}">
              <a16:creationId xmlns:a16="http://schemas.microsoft.com/office/drawing/2014/main" id="{74258338-9404-4F5F-879A-3CDAE42130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38" name="Picture@01\QPosted@" descr="@01\QPosted@">
          <a:extLst>
            <a:ext uri="{FF2B5EF4-FFF2-40B4-BE49-F238E27FC236}">
              <a16:creationId xmlns:a16="http://schemas.microsoft.com/office/drawing/2014/main" id="{54D4ABA4-7193-4CEA-952B-EB9A667513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862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@01\QPosted@" descr="@01\QPosted@">
          <a:extLst>
            <a:ext uri="{FF2B5EF4-FFF2-40B4-BE49-F238E27FC236}">
              <a16:creationId xmlns:a16="http://schemas.microsoft.com/office/drawing/2014/main" id="{D2A44D4A-99E8-418F-B4DF-E71B733B89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@01\QPosted@" descr="@01\QPosted@">
          <a:extLst>
            <a:ext uri="{FF2B5EF4-FFF2-40B4-BE49-F238E27FC236}">
              <a16:creationId xmlns:a16="http://schemas.microsoft.com/office/drawing/2014/main" id="{A21A3332-74A6-44D8-AB93-A7301F1160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@01\QPosted@" descr="@01\QPosted@">
          <a:extLst>
            <a:ext uri="{FF2B5EF4-FFF2-40B4-BE49-F238E27FC236}">
              <a16:creationId xmlns:a16="http://schemas.microsoft.com/office/drawing/2014/main" id="{230ED5FF-D035-48E0-BDF1-D5B50C966E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@01\QPosted@" descr="@01\QPosted@">
          <a:extLst>
            <a:ext uri="{FF2B5EF4-FFF2-40B4-BE49-F238E27FC236}">
              <a16:creationId xmlns:a16="http://schemas.microsoft.com/office/drawing/2014/main" id="{EB2A3A2E-8846-4640-9AEE-DAAAF1B7DA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@01\QPosted@" descr="@01\QPosted@">
          <a:extLst>
            <a:ext uri="{FF2B5EF4-FFF2-40B4-BE49-F238E27FC236}">
              <a16:creationId xmlns:a16="http://schemas.microsoft.com/office/drawing/2014/main" id="{BB4E296C-4C8C-4039-A82F-CC9469F929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@01\QPosted@" descr="@01\QPosted@">
          <a:extLst>
            <a:ext uri="{FF2B5EF4-FFF2-40B4-BE49-F238E27FC236}">
              <a16:creationId xmlns:a16="http://schemas.microsoft.com/office/drawing/2014/main" id="{A7F04F09-305C-4283-B5B9-A12C416A7C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8" name="Picture@01\QPosted@" descr="@01\QPosted@">
          <a:extLst>
            <a:ext uri="{FF2B5EF4-FFF2-40B4-BE49-F238E27FC236}">
              <a16:creationId xmlns:a16="http://schemas.microsoft.com/office/drawing/2014/main" id="{A8562AA1-ED11-4F10-9DF1-17BC17F2A0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9" name="Picture@01\QPosted@" descr="@01\QPosted@">
          <a:extLst>
            <a:ext uri="{FF2B5EF4-FFF2-40B4-BE49-F238E27FC236}">
              <a16:creationId xmlns:a16="http://schemas.microsoft.com/office/drawing/2014/main" id="{815CFFFD-955B-4ECB-95E3-00FA46652B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10" name="Picture@01\QPosted@" descr="@01\QPosted@">
          <a:extLst>
            <a:ext uri="{FF2B5EF4-FFF2-40B4-BE49-F238E27FC236}">
              <a16:creationId xmlns:a16="http://schemas.microsoft.com/office/drawing/2014/main" id="{48F46FDF-0A8C-408E-94C3-A3DBF74F1A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11" name="Picture@01\QPosted@" descr="@01\QPosted@">
          <a:extLst>
            <a:ext uri="{FF2B5EF4-FFF2-40B4-BE49-F238E27FC236}">
              <a16:creationId xmlns:a16="http://schemas.microsoft.com/office/drawing/2014/main" id="{865CC44D-548F-4C7D-870E-42A3991674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12" name="Picture@01\QPosted@" descr="@01\QPosted@">
          <a:extLst>
            <a:ext uri="{FF2B5EF4-FFF2-40B4-BE49-F238E27FC236}">
              <a16:creationId xmlns:a16="http://schemas.microsoft.com/office/drawing/2014/main" id="{373B55E1-2D66-4896-81E0-3FD6856C3F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13" name="Picture@01\QPosted@" descr="@01\QPosted@">
          <a:extLst>
            <a:ext uri="{FF2B5EF4-FFF2-40B4-BE49-F238E27FC236}">
              <a16:creationId xmlns:a16="http://schemas.microsoft.com/office/drawing/2014/main" id="{BADFBC8B-97F0-415C-BA42-942B299D7E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14" name="Picture@01\QPosted@" descr="@01\QPosted@">
          <a:extLst>
            <a:ext uri="{FF2B5EF4-FFF2-40B4-BE49-F238E27FC236}">
              <a16:creationId xmlns:a16="http://schemas.microsoft.com/office/drawing/2014/main" id="{387D43ED-0413-4F6E-8A62-8E26E13A11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15" name="Picture@01\QPosted@" descr="@01\QPosted@">
          <a:extLst>
            <a:ext uri="{FF2B5EF4-FFF2-40B4-BE49-F238E27FC236}">
              <a16:creationId xmlns:a16="http://schemas.microsoft.com/office/drawing/2014/main" id="{9977CB47-F108-4B2E-B4B9-2FE5C9F379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16" name="Picture@01\QPosted@" descr="@01\QPosted@">
          <a:extLst>
            <a:ext uri="{FF2B5EF4-FFF2-40B4-BE49-F238E27FC236}">
              <a16:creationId xmlns:a16="http://schemas.microsoft.com/office/drawing/2014/main" id="{F1BCD471-1668-4F71-94D0-E7474C6B46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17" name="Picture@01\QPosted@" descr="@01\QPosted@">
          <a:extLst>
            <a:ext uri="{FF2B5EF4-FFF2-40B4-BE49-F238E27FC236}">
              <a16:creationId xmlns:a16="http://schemas.microsoft.com/office/drawing/2014/main" id="{5E8861D0-FB04-44DB-95F5-F95F04FAB2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18" name="Picture@01\QPosted@" descr="@01\QPosted@">
          <a:extLst>
            <a:ext uri="{FF2B5EF4-FFF2-40B4-BE49-F238E27FC236}">
              <a16:creationId xmlns:a16="http://schemas.microsoft.com/office/drawing/2014/main" id="{736E9CDC-FA84-42C3-BDBA-05F9D79D40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19" name="Picture@01\QPosted@" descr="@01\QPosted@">
          <a:extLst>
            <a:ext uri="{FF2B5EF4-FFF2-40B4-BE49-F238E27FC236}">
              <a16:creationId xmlns:a16="http://schemas.microsoft.com/office/drawing/2014/main" id="{1E35570F-E6A6-4F32-B6A9-22D20EFA54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20" name="Picture@01\QPosted@" descr="@01\QPosted@">
          <a:extLst>
            <a:ext uri="{FF2B5EF4-FFF2-40B4-BE49-F238E27FC236}">
              <a16:creationId xmlns:a16="http://schemas.microsoft.com/office/drawing/2014/main" id="{03A80B65-CFF6-4F52-A3AD-E45DC83B80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21" name="Picture@01\QPosted@" descr="@01\QPosted@">
          <a:extLst>
            <a:ext uri="{FF2B5EF4-FFF2-40B4-BE49-F238E27FC236}">
              <a16:creationId xmlns:a16="http://schemas.microsoft.com/office/drawing/2014/main" id="{9E703E24-E3B9-4064-AF9A-173E130670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22" name="Picture@01\QPosted@" descr="@01\QPosted@">
          <a:extLst>
            <a:ext uri="{FF2B5EF4-FFF2-40B4-BE49-F238E27FC236}">
              <a16:creationId xmlns:a16="http://schemas.microsoft.com/office/drawing/2014/main" id="{203E62C3-6184-468C-8F37-F02DDC5A81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23" name="Picture@01\QPosted@" descr="@01\QPosted@">
          <a:extLst>
            <a:ext uri="{FF2B5EF4-FFF2-40B4-BE49-F238E27FC236}">
              <a16:creationId xmlns:a16="http://schemas.microsoft.com/office/drawing/2014/main" id="{E000EF03-21D7-429B-AD90-7B12126FA1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24" name="Picture@01\QPosted@" descr="@01\QPosted@">
          <a:extLst>
            <a:ext uri="{FF2B5EF4-FFF2-40B4-BE49-F238E27FC236}">
              <a16:creationId xmlns:a16="http://schemas.microsoft.com/office/drawing/2014/main" id="{651FDEF2-0316-485A-A3E4-636AF4D6C8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25" name="Picture@01\QPosted@" descr="@01\QPosted@">
          <a:extLst>
            <a:ext uri="{FF2B5EF4-FFF2-40B4-BE49-F238E27FC236}">
              <a16:creationId xmlns:a16="http://schemas.microsoft.com/office/drawing/2014/main" id="{103B4E34-5C2B-4050-B8D5-7D965F01D3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26" name="Picture@01\QPosted@" descr="@01\QPosted@">
          <a:extLst>
            <a:ext uri="{FF2B5EF4-FFF2-40B4-BE49-F238E27FC236}">
              <a16:creationId xmlns:a16="http://schemas.microsoft.com/office/drawing/2014/main" id="{1321AEAD-D885-41EB-B437-51F49D80EF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27" name="Picture@01\QPosted@" descr="@01\QPosted@">
          <a:extLst>
            <a:ext uri="{FF2B5EF4-FFF2-40B4-BE49-F238E27FC236}">
              <a16:creationId xmlns:a16="http://schemas.microsoft.com/office/drawing/2014/main" id="{73E08EB5-7613-4DDF-A60D-532F3AEBEF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152400</xdr:colOff>
      <xdr:row>27</xdr:row>
      <xdr:rowOff>133350</xdr:rowOff>
    </xdr:to>
    <xdr:pic>
      <xdr:nvPicPr>
        <xdr:cNvPr id="28" name="Picture@01\QPosted@" descr="@01\QPosted@">
          <a:extLst>
            <a:ext uri="{FF2B5EF4-FFF2-40B4-BE49-F238E27FC236}">
              <a16:creationId xmlns:a16="http://schemas.microsoft.com/office/drawing/2014/main" id="{19A80B55-BE7E-4301-B668-03F84A4780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152400</xdr:colOff>
      <xdr:row>28</xdr:row>
      <xdr:rowOff>133350</xdr:rowOff>
    </xdr:to>
    <xdr:pic>
      <xdr:nvPicPr>
        <xdr:cNvPr id="29" name="Picture@01\QPosted@" descr="@01\QPosted@">
          <a:extLst>
            <a:ext uri="{FF2B5EF4-FFF2-40B4-BE49-F238E27FC236}">
              <a16:creationId xmlns:a16="http://schemas.microsoft.com/office/drawing/2014/main" id="{87A55919-175E-4FB8-95B5-06AADCFB26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152400</xdr:colOff>
      <xdr:row>29</xdr:row>
      <xdr:rowOff>133350</xdr:rowOff>
    </xdr:to>
    <xdr:pic>
      <xdr:nvPicPr>
        <xdr:cNvPr id="30" name="Picture@01\QPosted@" descr="@01\QPosted@">
          <a:extLst>
            <a:ext uri="{FF2B5EF4-FFF2-40B4-BE49-F238E27FC236}">
              <a16:creationId xmlns:a16="http://schemas.microsoft.com/office/drawing/2014/main" id="{8DCA1268-59B6-4788-85D9-EDEB524240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152400</xdr:colOff>
      <xdr:row>30</xdr:row>
      <xdr:rowOff>133350</xdr:rowOff>
    </xdr:to>
    <xdr:pic>
      <xdr:nvPicPr>
        <xdr:cNvPr id="31" name="Picture@01\QPosted@" descr="@01\QPosted@">
          <a:extLst>
            <a:ext uri="{FF2B5EF4-FFF2-40B4-BE49-F238E27FC236}">
              <a16:creationId xmlns:a16="http://schemas.microsoft.com/office/drawing/2014/main" id="{F797EC0E-A5D9-4067-B37F-D358CDAC40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152400</xdr:colOff>
      <xdr:row>31</xdr:row>
      <xdr:rowOff>133350</xdr:rowOff>
    </xdr:to>
    <xdr:pic>
      <xdr:nvPicPr>
        <xdr:cNvPr id="32" name="Picture@01\QPosted@" descr="@01\QPosted@">
          <a:extLst>
            <a:ext uri="{FF2B5EF4-FFF2-40B4-BE49-F238E27FC236}">
              <a16:creationId xmlns:a16="http://schemas.microsoft.com/office/drawing/2014/main" id="{6B6BE6ED-E5A4-489D-B6E5-2C10B9829D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152400</xdr:colOff>
      <xdr:row>32</xdr:row>
      <xdr:rowOff>133350</xdr:rowOff>
    </xdr:to>
    <xdr:pic>
      <xdr:nvPicPr>
        <xdr:cNvPr id="33" name="Picture@01\QPosted@" descr="@01\QPosted@">
          <a:extLst>
            <a:ext uri="{FF2B5EF4-FFF2-40B4-BE49-F238E27FC236}">
              <a16:creationId xmlns:a16="http://schemas.microsoft.com/office/drawing/2014/main" id="{1C3C1F84-0856-40E0-867B-51DDAF35FA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152400</xdr:colOff>
      <xdr:row>33</xdr:row>
      <xdr:rowOff>133350</xdr:rowOff>
    </xdr:to>
    <xdr:pic>
      <xdr:nvPicPr>
        <xdr:cNvPr id="34" name="Picture@01\QPosted@" descr="@01\QPosted@">
          <a:extLst>
            <a:ext uri="{FF2B5EF4-FFF2-40B4-BE49-F238E27FC236}">
              <a16:creationId xmlns:a16="http://schemas.microsoft.com/office/drawing/2014/main" id="{D649123E-8B52-4628-9414-3321017924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152400</xdr:colOff>
      <xdr:row>34</xdr:row>
      <xdr:rowOff>133350</xdr:rowOff>
    </xdr:to>
    <xdr:pic>
      <xdr:nvPicPr>
        <xdr:cNvPr id="35" name="Picture@01\QPosted@" descr="@01\QPosted@">
          <a:extLst>
            <a:ext uri="{FF2B5EF4-FFF2-40B4-BE49-F238E27FC236}">
              <a16:creationId xmlns:a16="http://schemas.microsoft.com/office/drawing/2014/main" id="{03E6F105-F0DA-451B-B1A6-0A85A9A10F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152400</xdr:colOff>
      <xdr:row>35</xdr:row>
      <xdr:rowOff>133350</xdr:rowOff>
    </xdr:to>
    <xdr:pic>
      <xdr:nvPicPr>
        <xdr:cNvPr id="36" name="Picture@01\QPosted@" descr="@01\QPosted@">
          <a:extLst>
            <a:ext uri="{FF2B5EF4-FFF2-40B4-BE49-F238E27FC236}">
              <a16:creationId xmlns:a16="http://schemas.microsoft.com/office/drawing/2014/main" id="{05B9589B-FCF9-488A-AEEF-8A149C457F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152400</xdr:colOff>
      <xdr:row>36</xdr:row>
      <xdr:rowOff>133350</xdr:rowOff>
    </xdr:to>
    <xdr:pic>
      <xdr:nvPicPr>
        <xdr:cNvPr id="37" name="Picture@01\QPosted@" descr="@01\QPosted@">
          <a:extLst>
            <a:ext uri="{FF2B5EF4-FFF2-40B4-BE49-F238E27FC236}">
              <a16:creationId xmlns:a16="http://schemas.microsoft.com/office/drawing/2014/main" id="{996325B0-383A-456C-B3CE-EA750B540F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152400</xdr:colOff>
      <xdr:row>37</xdr:row>
      <xdr:rowOff>133350</xdr:rowOff>
    </xdr:to>
    <xdr:pic>
      <xdr:nvPicPr>
        <xdr:cNvPr id="38" name="Picture@01\QPosted@" descr="@01\QPosted@">
          <a:extLst>
            <a:ext uri="{FF2B5EF4-FFF2-40B4-BE49-F238E27FC236}">
              <a16:creationId xmlns:a16="http://schemas.microsoft.com/office/drawing/2014/main" id="{3A6C83B6-1F16-422C-9445-C6507EE0C1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152400</xdr:colOff>
      <xdr:row>38</xdr:row>
      <xdr:rowOff>133350</xdr:rowOff>
    </xdr:to>
    <xdr:pic>
      <xdr:nvPicPr>
        <xdr:cNvPr id="39" name="Picture@01\QPosted@" descr="@01\QPosted@">
          <a:extLst>
            <a:ext uri="{FF2B5EF4-FFF2-40B4-BE49-F238E27FC236}">
              <a16:creationId xmlns:a16="http://schemas.microsoft.com/office/drawing/2014/main" id="{8B4693F8-440F-4880-B62D-B1DB9BABD9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152400</xdr:colOff>
      <xdr:row>39</xdr:row>
      <xdr:rowOff>133350</xdr:rowOff>
    </xdr:to>
    <xdr:pic>
      <xdr:nvPicPr>
        <xdr:cNvPr id="40" name="Picture@01\QPosted@" descr="@01\QPosted@">
          <a:extLst>
            <a:ext uri="{FF2B5EF4-FFF2-40B4-BE49-F238E27FC236}">
              <a16:creationId xmlns:a16="http://schemas.microsoft.com/office/drawing/2014/main" id="{6F834C19-9947-477D-9B50-5A7F2DD32A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152400</xdr:colOff>
      <xdr:row>40</xdr:row>
      <xdr:rowOff>133350</xdr:rowOff>
    </xdr:to>
    <xdr:pic>
      <xdr:nvPicPr>
        <xdr:cNvPr id="41" name="Picture@01\QPosted@" descr="@01\QPosted@">
          <a:extLst>
            <a:ext uri="{FF2B5EF4-FFF2-40B4-BE49-F238E27FC236}">
              <a16:creationId xmlns:a16="http://schemas.microsoft.com/office/drawing/2014/main" id="{377EF8F6-E0A1-4BAE-A3F6-098A17B6DE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152400</xdr:colOff>
      <xdr:row>41</xdr:row>
      <xdr:rowOff>133350</xdr:rowOff>
    </xdr:to>
    <xdr:pic>
      <xdr:nvPicPr>
        <xdr:cNvPr id="42" name="Picture@01\QPosted@" descr="@01\QPosted@">
          <a:extLst>
            <a:ext uri="{FF2B5EF4-FFF2-40B4-BE49-F238E27FC236}">
              <a16:creationId xmlns:a16="http://schemas.microsoft.com/office/drawing/2014/main" id="{D03FC942-D09C-4598-853F-F3662B34EE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152400</xdr:colOff>
      <xdr:row>42</xdr:row>
      <xdr:rowOff>133350</xdr:rowOff>
    </xdr:to>
    <xdr:pic>
      <xdr:nvPicPr>
        <xdr:cNvPr id="43" name="Picture@01\QPosted@" descr="@01\QPosted@">
          <a:extLst>
            <a:ext uri="{FF2B5EF4-FFF2-40B4-BE49-F238E27FC236}">
              <a16:creationId xmlns:a16="http://schemas.microsoft.com/office/drawing/2014/main" id="{894C6BF6-EA74-4074-8017-9049E7D29F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152400</xdr:colOff>
      <xdr:row>43</xdr:row>
      <xdr:rowOff>133350</xdr:rowOff>
    </xdr:to>
    <xdr:pic>
      <xdr:nvPicPr>
        <xdr:cNvPr id="44" name="Picture@01\QPosted@" descr="@01\QPosted@">
          <a:extLst>
            <a:ext uri="{FF2B5EF4-FFF2-40B4-BE49-F238E27FC236}">
              <a16:creationId xmlns:a16="http://schemas.microsoft.com/office/drawing/2014/main" id="{6640E845-5463-4537-8559-2B183C6E98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152400</xdr:colOff>
      <xdr:row>44</xdr:row>
      <xdr:rowOff>133350</xdr:rowOff>
    </xdr:to>
    <xdr:pic>
      <xdr:nvPicPr>
        <xdr:cNvPr id="45" name="Picture@01\QPosted@" descr="@01\QPosted@">
          <a:extLst>
            <a:ext uri="{FF2B5EF4-FFF2-40B4-BE49-F238E27FC236}">
              <a16:creationId xmlns:a16="http://schemas.microsoft.com/office/drawing/2014/main" id="{E541614D-DF42-468E-8173-D4DA1F0C68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152400</xdr:colOff>
      <xdr:row>45</xdr:row>
      <xdr:rowOff>133350</xdr:rowOff>
    </xdr:to>
    <xdr:pic>
      <xdr:nvPicPr>
        <xdr:cNvPr id="46" name="Picture@01\QPosted@" descr="@01\QPosted@">
          <a:extLst>
            <a:ext uri="{FF2B5EF4-FFF2-40B4-BE49-F238E27FC236}">
              <a16:creationId xmlns:a16="http://schemas.microsoft.com/office/drawing/2014/main" id="{8A0D7313-5E83-4C05-89AB-DAED67461B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152400</xdr:colOff>
      <xdr:row>46</xdr:row>
      <xdr:rowOff>133350</xdr:rowOff>
    </xdr:to>
    <xdr:pic>
      <xdr:nvPicPr>
        <xdr:cNvPr id="47" name="Picture@01\QPosted@" descr="@01\QPosted@">
          <a:extLst>
            <a:ext uri="{FF2B5EF4-FFF2-40B4-BE49-F238E27FC236}">
              <a16:creationId xmlns:a16="http://schemas.microsoft.com/office/drawing/2014/main" id="{A1A33FD1-D07C-439B-A2F9-4E6CCD2363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152400</xdr:colOff>
      <xdr:row>47</xdr:row>
      <xdr:rowOff>133350</xdr:rowOff>
    </xdr:to>
    <xdr:pic>
      <xdr:nvPicPr>
        <xdr:cNvPr id="48" name="Picture@01\QPosted@" descr="@01\QPosted@">
          <a:extLst>
            <a:ext uri="{FF2B5EF4-FFF2-40B4-BE49-F238E27FC236}">
              <a16:creationId xmlns:a16="http://schemas.microsoft.com/office/drawing/2014/main" id="{1332AE9A-BE1B-4EC2-ADFD-4DE2B667EE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152400</xdr:colOff>
      <xdr:row>48</xdr:row>
      <xdr:rowOff>133350</xdr:rowOff>
    </xdr:to>
    <xdr:pic>
      <xdr:nvPicPr>
        <xdr:cNvPr id="49" name="Picture@01\QPosted@" descr="@01\QPosted@">
          <a:extLst>
            <a:ext uri="{FF2B5EF4-FFF2-40B4-BE49-F238E27FC236}">
              <a16:creationId xmlns:a16="http://schemas.microsoft.com/office/drawing/2014/main" id="{C92D0965-AF55-4863-81B6-5528155048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152400</xdr:colOff>
      <xdr:row>49</xdr:row>
      <xdr:rowOff>133350</xdr:rowOff>
    </xdr:to>
    <xdr:pic>
      <xdr:nvPicPr>
        <xdr:cNvPr id="50" name="Picture@01\QPosted@" descr="@01\QPosted@">
          <a:extLst>
            <a:ext uri="{FF2B5EF4-FFF2-40B4-BE49-F238E27FC236}">
              <a16:creationId xmlns:a16="http://schemas.microsoft.com/office/drawing/2014/main" id="{6ACC09E4-F159-4194-8391-93F3D7D8AF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152400</xdr:colOff>
      <xdr:row>50</xdr:row>
      <xdr:rowOff>133350</xdr:rowOff>
    </xdr:to>
    <xdr:pic>
      <xdr:nvPicPr>
        <xdr:cNvPr id="51" name="Picture@01\QPosted@" descr="@01\QPosted@">
          <a:extLst>
            <a:ext uri="{FF2B5EF4-FFF2-40B4-BE49-F238E27FC236}">
              <a16:creationId xmlns:a16="http://schemas.microsoft.com/office/drawing/2014/main" id="{EBC7ABF7-F973-4B8B-8488-96CBFB06DA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152400</xdr:colOff>
      <xdr:row>51</xdr:row>
      <xdr:rowOff>133350</xdr:rowOff>
    </xdr:to>
    <xdr:pic>
      <xdr:nvPicPr>
        <xdr:cNvPr id="52" name="Picture@01\QPosted@" descr="@01\QPosted@">
          <a:extLst>
            <a:ext uri="{FF2B5EF4-FFF2-40B4-BE49-F238E27FC236}">
              <a16:creationId xmlns:a16="http://schemas.microsoft.com/office/drawing/2014/main" id="{4B5F8B5C-4AE8-4EF6-BC97-3FE054289F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152400</xdr:colOff>
      <xdr:row>52</xdr:row>
      <xdr:rowOff>133350</xdr:rowOff>
    </xdr:to>
    <xdr:pic>
      <xdr:nvPicPr>
        <xdr:cNvPr id="53" name="Picture@01\QPosted@" descr="@01\QPosted@">
          <a:extLst>
            <a:ext uri="{FF2B5EF4-FFF2-40B4-BE49-F238E27FC236}">
              <a16:creationId xmlns:a16="http://schemas.microsoft.com/office/drawing/2014/main" id="{CE85FA62-307D-463F-8957-C7B2202949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152400</xdr:colOff>
      <xdr:row>53</xdr:row>
      <xdr:rowOff>133350</xdr:rowOff>
    </xdr:to>
    <xdr:pic>
      <xdr:nvPicPr>
        <xdr:cNvPr id="54" name="Picture@01\QPosted@" descr="@01\QPosted@">
          <a:extLst>
            <a:ext uri="{FF2B5EF4-FFF2-40B4-BE49-F238E27FC236}">
              <a16:creationId xmlns:a16="http://schemas.microsoft.com/office/drawing/2014/main" id="{F966284A-83C5-491D-85AA-3009FA2692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152400</xdr:colOff>
      <xdr:row>54</xdr:row>
      <xdr:rowOff>133350</xdr:rowOff>
    </xdr:to>
    <xdr:pic>
      <xdr:nvPicPr>
        <xdr:cNvPr id="55" name="Picture@01\QPosted@" descr="@01\QPosted@">
          <a:extLst>
            <a:ext uri="{FF2B5EF4-FFF2-40B4-BE49-F238E27FC236}">
              <a16:creationId xmlns:a16="http://schemas.microsoft.com/office/drawing/2014/main" id="{D25D3E23-9324-4D81-A77C-8054F63840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152400</xdr:colOff>
      <xdr:row>55</xdr:row>
      <xdr:rowOff>133350</xdr:rowOff>
    </xdr:to>
    <xdr:pic>
      <xdr:nvPicPr>
        <xdr:cNvPr id="56" name="Picture@01\QPosted@" descr="@01\QPosted@">
          <a:extLst>
            <a:ext uri="{FF2B5EF4-FFF2-40B4-BE49-F238E27FC236}">
              <a16:creationId xmlns:a16="http://schemas.microsoft.com/office/drawing/2014/main" id="{EFCEAE5B-78DF-4701-B55C-1A6A234550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152400</xdr:colOff>
      <xdr:row>56</xdr:row>
      <xdr:rowOff>133350</xdr:rowOff>
    </xdr:to>
    <xdr:pic>
      <xdr:nvPicPr>
        <xdr:cNvPr id="57" name="Picture@01\QPosted@" descr="@01\QPosted@">
          <a:extLst>
            <a:ext uri="{FF2B5EF4-FFF2-40B4-BE49-F238E27FC236}">
              <a16:creationId xmlns:a16="http://schemas.microsoft.com/office/drawing/2014/main" id="{56CA8591-EC98-4D57-8F4C-AD061F6353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152400</xdr:colOff>
      <xdr:row>57</xdr:row>
      <xdr:rowOff>133350</xdr:rowOff>
    </xdr:to>
    <xdr:pic>
      <xdr:nvPicPr>
        <xdr:cNvPr id="58" name="Picture@01\QPosted@" descr="@01\QPosted@">
          <a:extLst>
            <a:ext uri="{FF2B5EF4-FFF2-40B4-BE49-F238E27FC236}">
              <a16:creationId xmlns:a16="http://schemas.microsoft.com/office/drawing/2014/main" id="{4F7FC766-7628-4C70-B0B5-01D4CD5658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152400</xdr:colOff>
      <xdr:row>58</xdr:row>
      <xdr:rowOff>133350</xdr:rowOff>
    </xdr:to>
    <xdr:pic>
      <xdr:nvPicPr>
        <xdr:cNvPr id="59" name="Picture@01\QPosted@" descr="@01\QPosted@">
          <a:extLst>
            <a:ext uri="{FF2B5EF4-FFF2-40B4-BE49-F238E27FC236}">
              <a16:creationId xmlns:a16="http://schemas.microsoft.com/office/drawing/2014/main" id="{77C68BC2-C0E0-4FC7-8676-25283C9B1C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152400</xdr:colOff>
      <xdr:row>59</xdr:row>
      <xdr:rowOff>133350</xdr:rowOff>
    </xdr:to>
    <xdr:pic>
      <xdr:nvPicPr>
        <xdr:cNvPr id="60" name="Picture@01\QPosted@" descr="@01\QPosted@">
          <a:extLst>
            <a:ext uri="{FF2B5EF4-FFF2-40B4-BE49-F238E27FC236}">
              <a16:creationId xmlns:a16="http://schemas.microsoft.com/office/drawing/2014/main" id="{49DD3F1E-153F-49B4-BFEA-0BD53A3075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152400</xdr:colOff>
      <xdr:row>60</xdr:row>
      <xdr:rowOff>133350</xdr:rowOff>
    </xdr:to>
    <xdr:pic>
      <xdr:nvPicPr>
        <xdr:cNvPr id="61" name="Picture@01\QPosted@" descr="@01\QPosted@">
          <a:extLst>
            <a:ext uri="{FF2B5EF4-FFF2-40B4-BE49-F238E27FC236}">
              <a16:creationId xmlns:a16="http://schemas.microsoft.com/office/drawing/2014/main" id="{03D1EE5C-6A56-4C34-9CFD-F5E7AFD380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152400</xdr:colOff>
      <xdr:row>61</xdr:row>
      <xdr:rowOff>133350</xdr:rowOff>
    </xdr:to>
    <xdr:pic>
      <xdr:nvPicPr>
        <xdr:cNvPr id="62" name="Picture@01\QPosted@" descr="@01\QPosted@">
          <a:extLst>
            <a:ext uri="{FF2B5EF4-FFF2-40B4-BE49-F238E27FC236}">
              <a16:creationId xmlns:a16="http://schemas.microsoft.com/office/drawing/2014/main" id="{0AA6A745-FA66-42D9-A03A-F682631C11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152400</xdr:colOff>
      <xdr:row>62</xdr:row>
      <xdr:rowOff>133350</xdr:rowOff>
    </xdr:to>
    <xdr:pic>
      <xdr:nvPicPr>
        <xdr:cNvPr id="63" name="Picture@01\QPosted@" descr="@01\QPosted@">
          <a:extLst>
            <a:ext uri="{FF2B5EF4-FFF2-40B4-BE49-F238E27FC236}">
              <a16:creationId xmlns:a16="http://schemas.microsoft.com/office/drawing/2014/main" id="{0400BC11-EE52-4633-9597-14FCDC26B8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152400</xdr:colOff>
      <xdr:row>63</xdr:row>
      <xdr:rowOff>133350</xdr:rowOff>
    </xdr:to>
    <xdr:pic>
      <xdr:nvPicPr>
        <xdr:cNvPr id="64" name="Picture@01\QPosted@" descr="@01\QPosted@">
          <a:extLst>
            <a:ext uri="{FF2B5EF4-FFF2-40B4-BE49-F238E27FC236}">
              <a16:creationId xmlns:a16="http://schemas.microsoft.com/office/drawing/2014/main" id="{813A3DE8-5991-4FFC-A145-1DBB061D60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152400</xdr:colOff>
      <xdr:row>64</xdr:row>
      <xdr:rowOff>133350</xdr:rowOff>
    </xdr:to>
    <xdr:pic>
      <xdr:nvPicPr>
        <xdr:cNvPr id="65" name="Picture@01\QPosted@" descr="@01\QPosted@">
          <a:extLst>
            <a:ext uri="{FF2B5EF4-FFF2-40B4-BE49-F238E27FC236}">
              <a16:creationId xmlns:a16="http://schemas.microsoft.com/office/drawing/2014/main" id="{335AD1EC-8B48-48E1-BFD8-13271F242B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152400</xdr:colOff>
      <xdr:row>65</xdr:row>
      <xdr:rowOff>133350</xdr:rowOff>
    </xdr:to>
    <xdr:pic>
      <xdr:nvPicPr>
        <xdr:cNvPr id="66" name="Picture@01\QPosted@" descr="@01\QPosted@">
          <a:extLst>
            <a:ext uri="{FF2B5EF4-FFF2-40B4-BE49-F238E27FC236}">
              <a16:creationId xmlns:a16="http://schemas.microsoft.com/office/drawing/2014/main" id="{5912D782-ADA8-453D-B339-C08093CCD5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152400</xdr:colOff>
      <xdr:row>66</xdr:row>
      <xdr:rowOff>133350</xdr:rowOff>
    </xdr:to>
    <xdr:pic>
      <xdr:nvPicPr>
        <xdr:cNvPr id="67" name="Picture@01\QPosted@" descr="@01\QPosted@">
          <a:extLst>
            <a:ext uri="{FF2B5EF4-FFF2-40B4-BE49-F238E27FC236}">
              <a16:creationId xmlns:a16="http://schemas.microsoft.com/office/drawing/2014/main" id="{EF609FA2-667F-479C-80F7-0DA4D06610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152400</xdr:colOff>
      <xdr:row>67</xdr:row>
      <xdr:rowOff>133350</xdr:rowOff>
    </xdr:to>
    <xdr:pic>
      <xdr:nvPicPr>
        <xdr:cNvPr id="68" name="Picture@01\QPosted@" descr="@01\QPosted@">
          <a:extLst>
            <a:ext uri="{FF2B5EF4-FFF2-40B4-BE49-F238E27FC236}">
              <a16:creationId xmlns:a16="http://schemas.microsoft.com/office/drawing/2014/main" id="{A525030F-30B3-4DFF-BE05-8A706EF150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152400</xdr:colOff>
      <xdr:row>68</xdr:row>
      <xdr:rowOff>133350</xdr:rowOff>
    </xdr:to>
    <xdr:pic>
      <xdr:nvPicPr>
        <xdr:cNvPr id="69" name="Picture@01\QPosted@" descr="@01\QPosted@">
          <a:extLst>
            <a:ext uri="{FF2B5EF4-FFF2-40B4-BE49-F238E27FC236}">
              <a16:creationId xmlns:a16="http://schemas.microsoft.com/office/drawing/2014/main" id="{C38617FC-C095-431D-80A6-76A9532C82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152400</xdr:colOff>
      <xdr:row>69</xdr:row>
      <xdr:rowOff>133350</xdr:rowOff>
    </xdr:to>
    <xdr:pic>
      <xdr:nvPicPr>
        <xdr:cNvPr id="70" name="Picture@01\QPosted@" descr="@01\QPosted@">
          <a:extLst>
            <a:ext uri="{FF2B5EF4-FFF2-40B4-BE49-F238E27FC236}">
              <a16:creationId xmlns:a16="http://schemas.microsoft.com/office/drawing/2014/main" id="{3D728481-DF8B-49E2-8793-BCE91BAD92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152400</xdr:colOff>
      <xdr:row>70</xdr:row>
      <xdr:rowOff>133350</xdr:rowOff>
    </xdr:to>
    <xdr:pic>
      <xdr:nvPicPr>
        <xdr:cNvPr id="71" name="Picture@01\QPosted@" descr="@01\QPosted@">
          <a:extLst>
            <a:ext uri="{FF2B5EF4-FFF2-40B4-BE49-F238E27FC236}">
              <a16:creationId xmlns:a16="http://schemas.microsoft.com/office/drawing/2014/main" id="{BCF7DC0C-5BA5-483B-93E1-7D9DB94784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152400</xdr:colOff>
      <xdr:row>71</xdr:row>
      <xdr:rowOff>133350</xdr:rowOff>
    </xdr:to>
    <xdr:pic>
      <xdr:nvPicPr>
        <xdr:cNvPr id="72" name="Picture@01\QPosted@" descr="@01\QPosted@">
          <a:extLst>
            <a:ext uri="{FF2B5EF4-FFF2-40B4-BE49-F238E27FC236}">
              <a16:creationId xmlns:a16="http://schemas.microsoft.com/office/drawing/2014/main" id="{97E95FF4-36C0-4A07-8C9A-44C4F97662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152400</xdr:colOff>
      <xdr:row>72</xdr:row>
      <xdr:rowOff>133350</xdr:rowOff>
    </xdr:to>
    <xdr:pic>
      <xdr:nvPicPr>
        <xdr:cNvPr id="73" name="Picture@01\QPosted@" descr="@01\QPosted@">
          <a:extLst>
            <a:ext uri="{FF2B5EF4-FFF2-40B4-BE49-F238E27FC236}">
              <a16:creationId xmlns:a16="http://schemas.microsoft.com/office/drawing/2014/main" id="{CF00B0A6-2A95-45C7-83B1-445CF2F136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152400</xdr:colOff>
      <xdr:row>73</xdr:row>
      <xdr:rowOff>133350</xdr:rowOff>
    </xdr:to>
    <xdr:pic>
      <xdr:nvPicPr>
        <xdr:cNvPr id="74" name="Picture@01\QPosted@" descr="@01\QPosted@">
          <a:extLst>
            <a:ext uri="{FF2B5EF4-FFF2-40B4-BE49-F238E27FC236}">
              <a16:creationId xmlns:a16="http://schemas.microsoft.com/office/drawing/2014/main" id="{24D7E637-B3FA-4AE9-ACB7-2322602611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152400</xdr:colOff>
      <xdr:row>74</xdr:row>
      <xdr:rowOff>133350</xdr:rowOff>
    </xdr:to>
    <xdr:pic>
      <xdr:nvPicPr>
        <xdr:cNvPr id="75" name="Picture@01\QPosted@" descr="@01\QPosted@">
          <a:extLst>
            <a:ext uri="{FF2B5EF4-FFF2-40B4-BE49-F238E27FC236}">
              <a16:creationId xmlns:a16="http://schemas.microsoft.com/office/drawing/2014/main" id="{08370128-22C1-4A5C-9D84-3FC20386EE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152400</xdr:colOff>
      <xdr:row>75</xdr:row>
      <xdr:rowOff>133350</xdr:rowOff>
    </xdr:to>
    <xdr:pic>
      <xdr:nvPicPr>
        <xdr:cNvPr id="76" name="Picture@01\QPosted@" descr="@01\QPosted@">
          <a:extLst>
            <a:ext uri="{FF2B5EF4-FFF2-40B4-BE49-F238E27FC236}">
              <a16:creationId xmlns:a16="http://schemas.microsoft.com/office/drawing/2014/main" id="{CD99D9CC-E2A0-4C62-A9FC-55DD97D7FD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152400</xdr:colOff>
      <xdr:row>76</xdr:row>
      <xdr:rowOff>133350</xdr:rowOff>
    </xdr:to>
    <xdr:pic>
      <xdr:nvPicPr>
        <xdr:cNvPr id="77" name="Picture@01\QPosted@" descr="@01\QPosted@">
          <a:extLst>
            <a:ext uri="{FF2B5EF4-FFF2-40B4-BE49-F238E27FC236}">
              <a16:creationId xmlns:a16="http://schemas.microsoft.com/office/drawing/2014/main" id="{1D59306F-AB42-44E6-835D-5903711CC6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152400</xdr:colOff>
      <xdr:row>77</xdr:row>
      <xdr:rowOff>133350</xdr:rowOff>
    </xdr:to>
    <xdr:pic>
      <xdr:nvPicPr>
        <xdr:cNvPr id="78" name="Picture@01\QPosted@" descr="@01\QPosted@">
          <a:extLst>
            <a:ext uri="{FF2B5EF4-FFF2-40B4-BE49-F238E27FC236}">
              <a16:creationId xmlns:a16="http://schemas.microsoft.com/office/drawing/2014/main" id="{527C6D7A-009C-41B8-8074-D80632E2E0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152400</xdr:colOff>
      <xdr:row>78</xdr:row>
      <xdr:rowOff>133350</xdr:rowOff>
    </xdr:to>
    <xdr:pic>
      <xdr:nvPicPr>
        <xdr:cNvPr id="79" name="Picture@01\QPosted@" descr="@01\QPosted@">
          <a:extLst>
            <a:ext uri="{FF2B5EF4-FFF2-40B4-BE49-F238E27FC236}">
              <a16:creationId xmlns:a16="http://schemas.microsoft.com/office/drawing/2014/main" id="{F4971C62-0D49-4D50-B687-1B1B628A9E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152400</xdr:colOff>
      <xdr:row>79</xdr:row>
      <xdr:rowOff>133350</xdr:rowOff>
    </xdr:to>
    <xdr:pic>
      <xdr:nvPicPr>
        <xdr:cNvPr id="80" name="Picture@01\QPosted@" descr="@01\QPosted@">
          <a:extLst>
            <a:ext uri="{FF2B5EF4-FFF2-40B4-BE49-F238E27FC236}">
              <a16:creationId xmlns:a16="http://schemas.microsoft.com/office/drawing/2014/main" id="{7B17E217-2C92-40C0-A109-685F86F05A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152400</xdr:colOff>
      <xdr:row>80</xdr:row>
      <xdr:rowOff>133350</xdr:rowOff>
    </xdr:to>
    <xdr:pic>
      <xdr:nvPicPr>
        <xdr:cNvPr id="81" name="Picture@01\QPosted@" descr="@01\QPosted@">
          <a:extLst>
            <a:ext uri="{FF2B5EF4-FFF2-40B4-BE49-F238E27FC236}">
              <a16:creationId xmlns:a16="http://schemas.microsoft.com/office/drawing/2014/main" id="{84B6C750-06F2-400A-BF5C-D7813C35EC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152400</xdr:colOff>
      <xdr:row>81</xdr:row>
      <xdr:rowOff>133350</xdr:rowOff>
    </xdr:to>
    <xdr:pic>
      <xdr:nvPicPr>
        <xdr:cNvPr id="82" name="Picture@01\QPosted@" descr="@01\QPosted@">
          <a:extLst>
            <a:ext uri="{FF2B5EF4-FFF2-40B4-BE49-F238E27FC236}">
              <a16:creationId xmlns:a16="http://schemas.microsoft.com/office/drawing/2014/main" id="{C09E7547-EC66-4426-AF48-91DC16CF8B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152400</xdr:colOff>
      <xdr:row>82</xdr:row>
      <xdr:rowOff>133350</xdr:rowOff>
    </xdr:to>
    <xdr:pic>
      <xdr:nvPicPr>
        <xdr:cNvPr id="83" name="Picture@01\QPosted@" descr="@01\QPosted@">
          <a:extLst>
            <a:ext uri="{FF2B5EF4-FFF2-40B4-BE49-F238E27FC236}">
              <a16:creationId xmlns:a16="http://schemas.microsoft.com/office/drawing/2014/main" id="{9A86CA72-9BB4-4C63-BE7A-5EB6C47605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152400</xdr:colOff>
      <xdr:row>83</xdr:row>
      <xdr:rowOff>133350</xdr:rowOff>
    </xdr:to>
    <xdr:pic>
      <xdr:nvPicPr>
        <xdr:cNvPr id="84" name="Picture@01\QPosted@" descr="@01\QPosted@">
          <a:extLst>
            <a:ext uri="{FF2B5EF4-FFF2-40B4-BE49-F238E27FC236}">
              <a16:creationId xmlns:a16="http://schemas.microsoft.com/office/drawing/2014/main" id="{F6A8857D-82C2-43C8-B8C4-03DAC9625F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152400</xdr:colOff>
      <xdr:row>84</xdr:row>
      <xdr:rowOff>133350</xdr:rowOff>
    </xdr:to>
    <xdr:pic>
      <xdr:nvPicPr>
        <xdr:cNvPr id="85" name="Picture@01\QPosted@" descr="@01\QPosted@">
          <a:extLst>
            <a:ext uri="{FF2B5EF4-FFF2-40B4-BE49-F238E27FC236}">
              <a16:creationId xmlns:a16="http://schemas.microsoft.com/office/drawing/2014/main" id="{C0D057A0-1242-4870-9A4C-F3B0E5419D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152400</xdr:colOff>
      <xdr:row>85</xdr:row>
      <xdr:rowOff>133350</xdr:rowOff>
    </xdr:to>
    <xdr:pic>
      <xdr:nvPicPr>
        <xdr:cNvPr id="86" name="Picture@01\QPosted@" descr="@01\QPosted@">
          <a:extLst>
            <a:ext uri="{FF2B5EF4-FFF2-40B4-BE49-F238E27FC236}">
              <a16:creationId xmlns:a16="http://schemas.microsoft.com/office/drawing/2014/main" id="{4CDE4C8F-E77C-4633-AB0B-D7F3907047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152400</xdr:colOff>
      <xdr:row>86</xdr:row>
      <xdr:rowOff>133350</xdr:rowOff>
    </xdr:to>
    <xdr:pic>
      <xdr:nvPicPr>
        <xdr:cNvPr id="87" name="Picture@01\QPosted@" descr="@01\QPosted@">
          <a:extLst>
            <a:ext uri="{FF2B5EF4-FFF2-40B4-BE49-F238E27FC236}">
              <a16:creationId xmlns:a16="http://schemas.microsoft.com/office/drawing/2014/main" id="{6B4F6354-DF29-4E7C-8F1F-60571075CE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152400</xdr:colOff>
      <xdr:row>87</xdr:row>
      <xdr:rowOff>133350</xdr:rowOff>
    </xdr:to>
    <xdr:pic>
      <xdr:nvPicPr>
        <xdr:cNvPr id="88" name="Picture@01\QPosted@" descr="@01\QPosted@">
          <a:extLst>
            <a:ext uri="{FF2B5EF4-FFF2-40B4-BE49-F238E27FC236}">
              <a16:creationId xmlns:a16="http://schemas.microsoft.com/office/drawing/2014/main" id="{FE795AFE-3CAC-4D3A-B83C-A922FD9AB2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152400</xdr:colOff>
      <xdr:row>88</xdr:row>
      <xdr:rowOff>133350</xdr:rowOff>
    </xdr:to>
    <xdr:pic>
      <xdr:nvPicPr>
        <xdr:cNvPr id="89" name="Picture@01\QPosted@" descr="@01\QPosted@">
          <a:extLst>
            <a:ext uri="{FF2B5EF4-FFF2-40B4-BE49-F238E27FC236}">
              <a16:creationId xmlns:a16="http://schemas.microsoft.com/office/drawing/2014/main" id="{4D77AABE-D81D-4B50-9410-F767742F13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152400</xdr:colOff>
      <xdr:row>89</xdr:row>
      <xdr:rowOff>133350</xdr:rowOff>
    </xdr:to>
    <xdr:pic>
      <xdr:nvPicPr>
        <xdr:cNvPr id="90" name="Picture@01\QPosted@" descr="@01\QPosted@">
          <a:extLst>
            <a:ext uri="{FF2B5EF4-FFF2-40B4-BE49-F238E27FC236}">
              <a16:creationId xmlns:a16="http://schemas.microsoft.com/office/drawing/2014/main" id="{93044367-D42E-438F-A3AB-020F21CE54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152400</xdr:colOff>
      <xdr:row>90</xdr:row>
      <xdr:rowOff>133350</xdr:rowOff>
    </xdr:to>
    <xdr:pic>
      <xdr:nvPicPr>
        <xdr:cNvPr id="91" name="Picture@01\QPosted@" descr="@01\QPosted@">
          <a:extLst>
            <a:ext uri="{FF2B5EF4-FFF2-40B4-BE49-F238E27FC236}">
              <a16:creationId xmlns:a16="http://schemas.microsoft.com/office/drawing/2014/main" id="{28AB7D6A-B325-4A62-8AD5-48483CCD7D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152400</xdr:colOff>
      <xdr:row>91</xdr:row>
      <xdr:rowOff>133350</xdr:rowOff>
    </xdr:to>
    <xdr:pic>
      <xdr:nvPicPr>
        <xdr:cNvPr id="92" name="Picture@01\QPosted@" descr="@01\QPosted@">
          <a:extLst>
            <a:ext uri="{FF2B5EF4-FFF2-40B4-BE49-F238E27FC236}">
              <a16:creationId xmlns:a16="http://schemas.microsoft.com/office/drawing/2014/main" id="{D91EC828-5F1D-441D-8BA2-43472A1304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152400</xdr:colOff>
      <xdr:row>92</xdr:row>
      <xdr:rowOff>133350</xdr:rowOff>
    </xdr:to>
    <xdr:pic>
      <xdr:nvPicPr>
        <xdr:cNvPr id="93" name="Picture@01\QPosted@" descr="@01\QPosted@">
          <a:extLst>
            <a:ext uri="{FF2B5EF4-FFF2-40B4-BE49-F238E27FC236}">
              <a16:creationId xmlns:a16="http://schemas.microsoft.com/office/drawing/2014/main" id="{ADCE0C6A-C76E-4F80-BB7D-BA5198FD7D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152400</xdr:colOff>
      <xdr:row>93</xdr:row>
      <xdr:rowOff>133350</xdr:rowOff>
    </xdr:to>
    <xdr:pic>
      <xdr:nvPicPr>
        <xdr:cNvPr id="94" name="Picture@01\QPosted@" descr="@01\QPosted@">
          <a:extLst>
            <a:ext uri="{FF2B5EF4-FFF2-40B4-BE49-F238E27FC236}">
              <a16:creationId xmlns:a16="http://schemas.microsoft.com/office/drawing/2014/main" id="{4865315E-B57A-405A-AAE0-B301356883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152400</xdr:colOff>
      <xdr:row>94</xdr:row>
      <xdr:rowOff>133350</xdr:rowOff>
    </xdr:to>
    <xdr:pic>
      <xdr:nvPicPr>
        <xdr:cNvPr id="95" name="Picture@01\QPosted@" descr="@01\QPosted@">
          <a:extLst>
            <a:ext uri="{FF2B5EF4-FFF2-40B4-BE49-F238E27FC236}">
              <a16:creationId xmlns:a16="http://schemas.microsoft.com/office/drawing/2014/main" id="{4B690D5F-CD9F-47F2-9CCB-8676A57AA2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152400</xdr:colOff>
      <xdr:row>95</xdr:row>
      <xdr:rowOff>133350</xdr:rowOff>
    </xdr:to>
    <xdr:pic>
      <xdr:nvPicPr>
        <xdr:cNvPr id="96" name="Picture@01\QPosted@" descr="@01\QPosted@">
          <a:extLst>
            <a:ext uri="{FF2B5EF4-FFF2-40B4-BE49-F238E27FC236}">
              <a16:creationId xmlns:a16="http://schemas.microsoft.com/office/drawing/2014/main" id="{3028F015-1BEF-4749-A15C-C4CB84CD6F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152400</xdr:colOff>
      <xdr:row>96</xdr:row>
      <xdr:rowOff>133350</xdr:rowOff>
    </xdr:to>
    <xdr:pic>
      <xdr:nvPicPr>
        <xdr:cNvPr id="97" name="Picture@01\QPosted@" descr="@01\QPosted@">
          <a:extLst>
            <a:ext uri="{FF2B5EF4-FFF2-40B4-BE49-F238E27FC236}">
              <a16:creationId xmlns:a16="http://schemas.microsoft.com/office/drawing/2014/main" id="{0F781A31-27D0-42B9-86EB-8BF951A70F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152400</xdr:colOff>
      <xdr:row>97</xdr:row>
      <xdr:rowOff>133350</xdr:rowOff>
    </xdr:to>
    <xdr:pic>
      <xdr:nvPicPr>
        <xdr:cNvPr id="98" name="Picture@01\QPosted@" descr="@01\QPosted@">
          <a:extLst>
            <a:ext uri="{FF2B5EF4-FFF2-40B4-BE49-F238E27FC236}">
              <a16:creationId xmlns:a16="http://schemas.microsoft.com/office/drawing/2014/main" id="{21788097-A4AF-43CC-98ED-FDBC77F287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152400</xdr:colOff>
      <xdr:row>98</xdr:row>
      <xdr:rowOff>133350</xdr:rowOff>
    </xdr:to>
    <xdr:pic>
      <xdr:nvPicPr>
        <xdr:cNvPr id="99" name="Picture@01\QPosted@" descr="@01\QPosted@">
          <a:extLst>
            <a:ext uri="{FF2B5EF4-FFF2-40B4-BE49-F238E27FC236}">
              <a16:creationId xmlns:a16="http://schemas.microsoft.com/office/drawing/2014/main" id="{3CF74339-3445-4ECA-92FC-13B9E16CB2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152400</xdr:colOff>
      <xdr:row>99</xdr:row>
      <xdr:rowOff>133350</xdr:rowOff>
    </xdr:to>
    <xdr:pic>
      <xdr:nvPicPr>
        <xdr:cNvPr id="100" name="Picture@01\QPosted@" descr="@01\QPosted@">
          <a:extLst>
            <a:ext uri="{FF2B5EF4-FFF2-40B4-BE49-F238E27FC236}">
              <a16:creationId xmlns:a16="http://schemas.microsoft.com/office/drawing/2014/main" id="{C937E869-1627-4DF8-BC90-76CC37361A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133350</xdr:rowOff>
    </xdr:to>
    <xdr:pic>
      <xdr:nvPicPr>
        <xdr:cNvPr id="101" name="Picture@01\QPosted@" descr="@01\QPosted@">
          <a:extLst>
            <a:ext uri="{FF2B5EF4-FFF2-40B4-BE49-F238E27FC236}">
              <a16:creationId xmlns:a16="http://schemas.microsoft.com/office/drawing/2014/main" id="{7E66A974-70AC-4917-89D3-DB84444623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133350</xdr:rowOff>
    </xdr:to>
    <xdr:pic>
      <xdr:nvPicPr>
        <xdr:cNvPr id="102" name="Picture@01\QPosted@" descr="@01\QPosted@">
          <a:extLst>
            <a:ext uri="{FF2B5EF4-FFF2-40B4-BE49-F238E27FC236}">
              <a16:creationId xmlns:a16="http://schemas.microsoft.com/office/drawing/2014/main" id="{E603B224-469C-444B-A505-E8434CEA04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133350</xdr:rowOff>
    </xdr:to>
    <xdr:pic>
      <xdr:nvPicPr>
        <xdr:cNvPr id="103" name="Picture@01\QPosted@" descr="@01\QPosted@">
          <a:extLst>
            <a:ext uri="{FF2B5EF4-FFF2-40B4-BE49-F238E27FC236}">
              <a16:creationId xmlns:a16="http://schemas.microsoft.com/office/drawing/2014/main" id="{1210B9A6-E500-4F70-9B34-B928F0B5DA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133350</xdr:rowOff>
    </xdr:to>
    <xdr:pic>
      <xdr:nvPicPr>
        <xdr:cNvPr id="104" name="Picture@01\QPosted@" descr="@01\QPosted@">
          <a:extLst>
            <a:ext uri="{FF2B5EF4-FFF2-40B4-BE49-F238E27FC236}">
              <a16:creationId xmlns:a16="http://schemas.microsoft.com/office/drawing/2014/main" id="{4919DCA6-BAB0-40F4-BA3F-B6A5E8DF5F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152400</xdr:colOff>
      <xdr:row>104</xdr:row>
      <xdr:rowOff>133350</xdr:rowOff>
    </xdr:to>
    <xdr:pic>
      <xdr:nvPicPr>
        <xdr:cNvPr id="105" name="Picture@01\QPosted@" descr="@01\QPosted@">
          <a:extLst>
            <a:ext uri="{FF2B5EF4-FFF2-40B4-BE49-F238E27FC236}">
              <a16:creationId xmlns:a16="http://schemas.microsoft.com/office/drawing/2014/main" id="{EF6627C5-77CB-4133-9F27-5ABFCD6CBF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152400</xdr:colOff>
      <xdr:row>105</xdr:row>
      <xdr:rowOff>133350</xdr:rowOff>
    </xdr:to>
    <xdr:pic>
      <xdr:nvPicPr>
        <xdr:cNvPr id="106" name="Picture@01\QPosted@" descr="@01\QPosted@">
          <a:extLst>
            <a:ext uri="{FF2B5EF4-FFF2-40B4-BE49-F238E27FC236}">
              <a16:creationId xmlns:a16="http://schemas.microsoft.com/office/drawing/2014/main" id="{1772F684-2DF7-43B1-961D-BAC9F099F0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152400</xdr:colOff>
      <xdr:row>106</xdr:row>
      <xdr:rowOff>133350</xdr:rowOff>
    </xdr:to>
    <xdr:pic>
      <xdr:nvPicPr>
        <xdr:cNvPr id="107" name="Picture@01\QPosted@" descr="@01\QPosted@">
          <a:extLst>
            <a:ext uri="{FF2B5EF4-FFF2-40B4-BE49-F238E27FC236}">
              <a16:creationId xmlns:a16="http://schemas.microsoft.com/office/drawing/2014/main" id="{1F328D07-3A7B-4882-89DA-4DA1906AA2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152400</xdr:colOff>
      <xdr:row>107</xdr:row>
      <xdr:rowOff>133350</xdr:rowOff>
    </xdr:to>
    <xdr:pic>
      <xdr:nvPicPr>
        <xdr:cNvPr id="108" name="Picture@01\QPosted@" descr="@01\QPosted@">
          <a:extLst>
            <a:ext uri="{FF2B5EF4-FFF2-40B4-BE49-F238E27FC236}">
              <a16:creationId xmlns:a16="http://schemas.microsoft.com/office/drawing/2014/main" id="{4F73CB75-8CC1-43E5-8685-B86EFFF905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133350</xdr:rowOff>
    </xdr:to>
    <xdr:pic>
      <xdr:nvPicPr>
        <xdr:cNvPr id="109" name="Picture@01\QPosted@" descr="@01\QPosted@">
          <a:extLst>
            <a:ext uri="{FF2B5EF4-FFF2-40B4-BE49-F238E27FC236}">
              <a16:creationId xmlns:a16="http://schemas.microsoft.com/office/drawing/2014/main" id="{200554EE-3463-4DCB-B3FA-BF7D6BBF8C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133350</xdr:rowOff>
    </xdr:to>
    <xdr:pic>
      <xdr:nvPicPr>
        <xdr:cNvPr id="110" name="Picture@01\QPosted@" descr="@01\QPosted@">
          <a:extLst>
            <a:ext uri="{FF2B5EF4-FFF2-40B4-BE49-F238E27FC236}">
              <a16:creationId xmlns:a16="http://schemas.microsoft.com/office/drawing/2014/main" id="{BD54755E-2690-469F-9FED-6ABE73E25F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133350</xdr:rowOff>
    </xdr:to>
    <xdr:pic>
      <xdr:nvPicPr>
        <xdr:cNvPr id="111" name="Picture@01\QPosted@" descr="@01\QPosted@">
          <a:extLst>
            <a:ext uri="{FF2B5EF4-FFF2-40B4-BE49-F238E27FC236}">
              <a16:creationId xmlns:a16="http://schemas.microsoft.com/office/drawing/2014/main" id="{F8ADDEDC-B85B-4534-BB19-C74E0F8627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133350</xdr:rowOff>
    </xdr:to>
    <xdr:pic>
      <xdr:nvPicPr>
        <xdr:cNvPr id="112" name="Picture@01\QPosted@" descr="@01\QPosted@">
          <a:extLst>
            <a:ext uri="{FF2B5EF4-FFF2-40B4-BE49-F238E27FC236}">
              <a16:creationId xmlns:a16="http://schemas.microsoft.com/office/drawing/2014/main" id="{0A3D7ACF-347A-434F-9367-0257281162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133350</xdr:rowOff>
    </xdr:to>
    <xdr:pic>
      <xdr:nvPicPr>
        <xdr:cNvPr id="113" name="Picture@01\QPosted@" descr="@01\QPosted@">
          <a:extLst>
            <a:ext uri="{FF2B5EF4-FFF2-40B4-BE49-F238E27FC236}">
              <a16:creationId xmlns:a16="http://schemas.microsoft.com/office/drawing/2014/main" id="{48B09E4D-C7EE-4A8A-AB11-04A669E9EB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133350</xdr:rowOff>
    </xdr:to>
    <xdr:pic>
      <xdr:nvPicPr>
        <xdr:cNvPr id="114" name="Picture@01\QPosted@" descr="@01\QPosted@">
          <a:extLst>
            <a:ext uri="{FF2B5EF4-FFF2-40B4-BE49-F238E27FC236}">
              <a16:creationId xmlns:a16="http://schemas.microsoft.com/office/drawing/2014/main" id="{9E52E8E9-57F5-41A4-964C-5BBE832DAA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133350</xdr:rowOff>
    </xdr:to>
    <xdr:pic>
      <xdr:nvPicPr>
        <xdr:cNvPr id="115" name="Picture@01\QPosted@" descr="@01\QPosted@">
          <a:extLst>
            <a:ext uri="{FF2B5EF4-FFF2-40B4-BE49-F238E27FC236}">
              <a16:creationId xmlns:a16="http://schemas.microsoft.com/office/drawing/2014/main" id="{86DA18DA-D62C-4523-A03A-E3CF4FFDF7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133350</xdr:rowOff>
    </xdr:to>
    <xdr:pic>
      <xdr:nvPicPr>
        <xdr:cNvPr id="116" name="Picture@01\QPosted@" descr="@01\QPosted@">
          <a:extLst>
            <a:ext uri="{FF2B5EF4-FFF2-40B4-BE49-F238E27FC236}">
              <a16:creationId xmlns:a16="http://schemas.microsoft.com/office/drawing/2014/main" id="{62EFF243-4813-410F-8C45-A91F4A74DF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133350</xdr:rowOff>
    </xdr:to>
    <xdr:pic>
      <xdr:nvPicPr>
        <xdr:cNvPr id="117" name="Picture@01\QPosted@" descr="@01\QPosted@">
          <a:extLst>
            <a:ext uri="{FF2B5EF4-FFF2-40B4-BE49-F238E27FC236}">
              <a16:creationId xmlns:a16="http://schemas.microsoft.com/office/drawing/2014/main" id="{0BFC4457-EC66-4D5A-BB29-3B68DC3643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133350</xdr:rowOff>
    </xdr:to>
    <xdr:pic>
      <xdr:nvPicPr>
        <xdr:cNvPr id="118" name="Picture@01\QPosted@" descr="@01\QPosted@">
          <a:extLst>
            <a:ext uri="{FF2B5EF4-FFF2-40B4-BE49-F238E27FC236}">
              <a16:creationId xmlns:a16="http://schemas.microsoft.com/office/drawing/2014/main" id="{EE9E4117-4DE2-4D00-854C-6126444C3C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133350</xdr:rowOff>
    </xdr:to>
    <xdr:pic>
      <xdr:nvPicPr>
        <xdr:cNvPr id="119" name="Picture@01\QPosted@" descr="@01\QPosted@">
          <a:extLst>
            <a:ext uri="{FF2B5EF4-FFF2-40B4-BE49-F238E27FC236}">
              <a16:creationId xmlns:a16="http://schemas.microsoft.com/office/drawing/2014/main" id="{C3778638-D311-485A-A136-03A4A6DB9F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133350</xdr:rowOff>
    </xdr:to>
    <xdr:pic>
      <xdr:nvPicPr>
        <xdr:cNvPr id="120" name="Picture@01\QPosted@" descr="@01\QPosted@">
          <a:extLst>
            <a:ext uri="{FF2B5EF4-FFF2-40B4-BE49-F238E27FC236}">
              <a16:creationId xmlns:a16="http://schemas.microsoft.com/office/drawing/2014/main" id="{5CD88E39-3830-4FD8-B600-535E93D951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152400</xdr:colOff>
      <xdr:row>120</xdr:row>
      <xdr:rowOff>133350</xdr:rowOff>
    </xdr:to>
    <xdr:pic>
      <xdr:nvPicPr>
        <xdr:cNvPr id="121" name="Picture@01\QPosted@" descr="@01\QPosted@">
          <a:extLst>
            <a:ext uri="{FF2B5EF4-FFF2-40B4-BE49-F238E27FC236}">
              <a16:creationId xmlns:a16="http://schemas.microsoft.com/office/drawing/2014/main" id="{229C6D81-D21D-49A7-8173-0FCD014AD1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152400</xdr:colOff>
      <xdr:row>121</xdr:row>
      <xdr:rowOff>133350</xdr:rowOff>
    </xdr:to>
    <xdr:pic>
      <xdr:nvPicPr>
        <xdr:cNvPr id="122" name="Picture@01\QPosted@" descr="@01\QPosted@">
          <a:extLst>
            <a:ext uri="{FF2B5EF4-FFF2-40B4-BE49-F238E27FC236}">
              <a16:creationId xmlns:a16="http://schemas.microsoft.com/office/drawing/2014/main" id="{50103D22-38A8-4E7D-843D-33A1521D6B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152400</xdr:colOff>
      <xdr:row>122</xdr:row>
      <xdr:rowOff>133350</xdr:rowOff>
    </xdr:to>
    <xdr:pic>
      <xdr:nvPicPr>
        <xdr:cNvPr id="123" name="Picture@01\QPosted@" descr="@01\QPosted@">
          <a:extLst>
            <a:ext uri="{FF2B5EF4-FFF2-40B4-BE49-F238E27FC236}">
              <a16:creationId xmlns:a16="http://schemas.microsoft.com/office/drawing/2014/main" id="{1D903A28-C040-4FAB-9C28-5AE759A3F9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152400</xdr:colOff>
      <xdr:row>123</xdr:row>
      <xdr:rowOff>133350</xdr:rowOff>
    </xdr:to>
    <xdr:pic>
      <xdr:nvPicPr>
        <xdr:cNvPr id="124" name="Picture@01\QPosted@" descr="@01\QPosted@">
          <a:extLst>
            <a:ext uri="{FF2B5EF4-FFF2-40B4-BE49-F238E27FC236}">
              <a16:creationId xmlns:a16="http://schemas.microsoft.com/office/drawing/2014/main" id="{46A4392A-2C9D-4863-BAF6-D8B14B187F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152400</xdr:colOff>
      <xdr:row>124</xdr:row>
      <xdr:rowOff>133350</xdr:rowOff>
    </xdr:to>
    <xdr:pic>
      <xdr:nvPicPr>
        <xdr:cNvPr id="125" name="Picture@01\QPosted@" descr="@01\QPosted@">
          <a:extLst>
            <a:ext uri="{FF2B5EF4-FFF2-40B4-BE49-F238E27FC236}">
              <a16:creationId xmlns:a16="http://schemas.microsoft.com/office/drawing/2014/main" id="{BF8866AF-3314-4D06-A93D-B198255CB4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152400</xdr:colOff>
      <xdr:row>125</xdr:row>
      <xdr:rowOff>133350</xdr:rowOff>
    </xdr:to>
    <xdr:pic>
      <xdr:nvPicPr>
        <xdr:cNvPr id="126" name="Picture@01\QPosted@" descr="@01\QPosted@">
          <a:extLst>
            <a:ext uri="{FF2B5EF4-FFF2-40B4-BE49-F238E27FC236}">
              <a16:creationId xmlns:a16="http://schemas.microsoft.com/office/drawing/2014/main" id="{830AD023-CCD2-4903-AAE7-CA21B5F2F7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152400</xdr:colOff>
      <xdr:row>126</xdr:row>
      <xdr:rowOff>133350</xdr:rowOff>
    </xdr:to>
    <xdr:pic>
      <xdr:nvPicPr>
        <xdr:cNvPr id="127" name="Picture@01\QPosted@" descr="@01\QPosted@">
          <a:extLst>
            <a:ext uri="{FF2B5EF4-FFF2-40B4-BE49-F238E27FC236}">
              <a16:creationId xmlns:a16="http://schemas.microsoft.com/office/drawing/2014/main" id="{2F333263-0BD2-4CD0-BE72-34D0E73BA5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152400</xdr:colOff>
      <xdr:row>127</xdr:row>
      <xdr:rowOff>133350</xdr:rowOff>
    </xdr:to>
    <xdr:pic>
      <xdr:nvPicPr>
        <xdr:cNvPr id="128" name="Picture@01\QPosted@" descr="@01\QPosted@">
          <a:extLst>
            <a:ext uri="{FF2B5EF4-FFF2-40B4-BE49-F238E27FC236}">
              <a16:creationId xmlns:a16="http://schemas.microsoft.com/office/drawing/2014/main" id="{7D57CF55-9347-41BA-B869-5638579207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152400</xdr:colOff>
      <xdr:row>128</xdr:row>
      <xdr:rowOff>133350</xdr:rowOff>
    </xdr:to>
    <xdr:pic>
      <xdr:nvPicPr>
        <xdr:cNvPr id="129" name="Picture@01\QPosted@" descr="@01\QPosted@">
          <a:extLst>
            <a:ext uri="{FF2B5EF4-FFF2-40B4-BE49-F238E27FC236}">
              <a16:creationId xmlns:a16="http://schemas.microsoft.com/office/drawing/2014/main" id="{7C1D1FFD-BE4D-4A9E-BEF1-FEAB07960B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152400</xdr:colOff>
      <xdr:row>129</xdr:row>
      <xdr:rowOff>133350</xdr:rowOff>
    </xdr:to>
    <xdr:pic>
      <xdr:nvPicPr>
        <xdr:cNvPr id="130" name="Picture@01\QPosted@" descr="@01\QPosted@">
          <a:extLst>
            <a:ext uri="{FF2B5EF4-FFF2-40B4-BE49-F238E27FC236}">
              <a16:creationId xmlns:a16="http://schemas.microsoft.com/office/drawing/2014/main" id="{B1C542DA-571E-41DB-AA43-143D04FAF0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152400</xdr:colOff>
      <xdr:row>130</xdr:row>
      <xdr:rowOff>133350</xdr:rowOff>
    </xdr:to>
    <xdr:pic>
      <xdr:nvPicPr>
        <xdr:cNvPr id="131" name="Picture@01\QPosted@" descr="@01\QPosted@">
          <a:extLst>
            <a:ext uri="{FF2B5EF4-FFF2-40B4-BE49-F238E27FC236}">
              <a16:creationId xmlns:a16="http://schemas.microsoft.com/office/drawing/2014/main" id="{8C441D40-D7C1-48AF-BC84-F1E03CD4C7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152400</xdr:colOff>
      <xdr:row>131</xdr:row>
      <xdr:rowOff>133350</xdr:rowOff>
    </xdr:to>
    <xdr:pic>
      <xdr:nvPicPr>
        <xdr:cNvPr id="132" name="Picture@01\QPosted@" descr="@01\QPosted@">
          <a:extLst>
            <a:ext uri="{FF2B5EF4-FFF2-40B4-BE49-F238E27FC236}">
              <a16:creationId xmlns:a16="http://schemas.microsoft.com/office/drawing/2014/main" id="{EC536682-45F7-4C63-808C-BB880D5871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152400</xdr:colOff>
      <xdr:row>132</xdr:row>
      <xdr:rowOff>133350</xdr:rowOff>
    </xdr:to>
    <xdr:pic>
      <xdr:nvPicPr>
        <xdr:cNvPr id="133" name="Picture@01\QPosted@" descr="@01\QPosted@">
          <a:extLst>
            <a:ext uri="{FF2B5EF4-FFF2-40B4-BE49-F238E27FC236}">
              <a16:creationId xmlns:a16="http://schemas.microsoft.com/office/drawing/2014/main" id="{68208199-DF8F-4951-8564-776399708B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152400</xdr:colOff>
      <xdr:row>133</xdr:row>
      <xdr:rowOff>133350</xdr:rowOff>
    </xdr:to>
    <xdr:pic>
      <xdr:nvPicPr>
        <xdr:cNvPr id="134" name="Picture@01\QPosted@" descr="@01\QPosted@">
          <a:extLst>
            <a:ext uri="{FF2B5EF4-FFF2-40B4-BE49-F238E27FC236}">
              <a16:creationId xmlns:a16="http://schemas.microsoft.com/office/drawing/2014/main" id="{0FBA95B4-6561-4CE3-BE19-1FC6BB7301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152400</xdr:colOff>
      <xdr:row>134</xdr:row>
      <xdr:rowOff>133350</xdr:rowOff>
    </xdr:to>
    <xdr:pic>
      <xdr:nvPicPr>
        <xdr:cNvPr id="135" name="Picture@01\QPosted@" descr="@01\QPosted@">
          <a:extLst>
            <a:ext uri="{FF2B5EF4-FFF2-40B4-BE49-F238E27FC236}">
              <a16:creationId xmlns:a16="http://schemas.microsoft.com/office/drawing/2014/main" id="{E5B32B2D-1454-42A0-9124-D4EE1712DB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152400</xdr:colOff>
      <xdr:row>135</xdr:row>
      <xdr:rowOff>133350</xdr:rowOff>
    </xdr:to>
    <xdr:pic>
      <xdr:nvPicPr>
        <xdr:cNvPr id="136" name="Picture@01\QPosted@" descr="@01\QPosted@">
          <a:extLst>
            <a:ext uri="{FF2B5EF4-FFF2-40B4-BE49-F238E27FC236}">
              <a16:creationId xmlns:a16="http://schemas.microsoft.com/office/drawing/2014/main" id="{01D6279D-B3D1-4551-A0FC-7B925BAA97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152400</xdr:colOff>
      <xdr:row>136</xdr:row>
      <xdr:rowOff>133350</xdr:rowOff>
    </xdr:to>
    <xdr:pic>
      <xdr:nvPicPr>
        <xdr:cNvPr id="137" name="Picture@01\QPosted@" descr="@01\QPosted@">
          <a:extLst>
            <a:ext uri="{FF2B5EF4-FFF2-40B4-BE49-F238E27FC236}">
              <a16:creationId xmlns:a16="http://schemas.microsoft.com/office/drawing/2014/main" id="{DC13196B-A420-4827-9324-AE2FAB4093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152400</xdr:colOff>
      <xdr:row>137</xdr:row>
      <xdr:rowOff>133350</xdr:rowOff>
    </xdr:to>
    <xdr:pic>
      <xdr:nvPicPr>
        <xdr:cNvPr id="138" name="Picture@01\QPosted@" descr="@01\QPosted@">
          <a:extLst>
            <a:ext uri="{FF2B5EF4-FFF2-40B4-BE49-F238E27FC236}">
              <a16:creationId xmlns:a16="http://schemas.microsoft.com/office/drawing/2014/main" id="{E658E285-C691-4F43-9E03-FBA888220D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152400</xdr:colOff>
      <xdr:row>138</xdr:row>
      <xdr:rowOff>133350</xdr:rowOff>
    </xdr:to>
    <xdr:pic>
      <xdr:nvPicPr>
        <xdr:cNvPr id="139" name="Picture@01\QPosted@" descr="@01\QPosted@">
          <a:extLst>
            <a:ext uri="{FF2B5EF4-FFF2-40B4-BE49-F238E27FC236}">
              <a16:creationId xmlns:a16="http://schemas.microsoft.com/office/drawing/2014/main" id="{6C18903B-3849-4723-B2DF-F7E65E2B4F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152400</xdr:colOff>
      <xdr:row>139</xdr:row>
      <xdr:rowOff>133350</xdr:rowOff>
    </xdr:to>
    <xdr:pic>
      <xdr:nvPicPr>
        <xdr:cNvPr id="140" name="Picture@01\QPosted@" descr="@01\QPosted@">
          <a:extLst>
            <a:ext uri="{FF2B5EF4-FFF2-40B4-BE49-F238E27FC236}">
              <a16:creationId xmlns:a16="http://schemas.microsoft.com/office/drawing/2014/main" id="{2B06AA3E-FE7A-46EA-91AE-5CE0E547F5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152400</xdr:colOff>
      <xdr:row>140</xdr:row>
      <xdr:rowOff>133350</xdr:rowOff>
    </xdr:to>
    <xdr:pic>
      <xdr:nvPicPr>
        <xdr:cNvPr id="141" name="Picture@01\QPosted@" descr="@01\QPosted@">
          <a:extLst>
            <a:ext uri="{FF2B5EF4-FFF2-40B4-BE49-F238E27FC236}">
              <a16:creationId xmlns:a16="http://schemas.microsoft.com/office/drawing/2014/main" id="{DB8FC6ED-C015-4443-9BC7-9CB70F58D4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152400</xdr:colOff>
      <xdr:row>141</xdr:row>
      <xdr:rowOff>133350</xdr:rowOff>
    </xdr:to>
    <xdr:pic>
      <xdr:nvPicPr>
        <xdr:cNvPr id="142" name="Picture@01\QPosted@" descr="@01\QPosted@">
          <a:extLst>
            <a:ext uri="{FF2B5EF4-FFF2-40B4-BE49-F238E27FC236}">
              <a16:creationId xmlns:a16="http://schemas.microsoft.com/office/drawing/2014/main" id="{9076D992-1979-47DC-AA79-ECEF320A83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152400</xdr:colOff>
      <xdr:row>142</xdr:row>
      <xdr:rowOff>133350</xdr:rowOff>
    </xdr:to>
    <xdr:pic>
      <xdr:nvPicPr>
        <xdr:cNvPr id="143" name="Picture@01\QPosted@" descr="@01\QPosted@">
          <a:extLst>
            <a:ext uri="{FF2B5EF4-FFF2-40B4-BE49-F238E27FC236}">
              <a16:creationId xmlns:a16="http://schemas.microsoft.com/office/drawing/2014/main" id="{B598952F-0B3C-4E27-90EB-A1CB71A1E5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152400</xdr:colOff>
      <xdr:row>143</xdr:row>
      <xdr:rowOff>133350</xdr:rowOff>
    </xdr:to>
    <xdr:pic>
      <xdr:nvPicPr>
        <xdr:cNvPr id="144" name="Picture@01\QPosted@" descr="@01\QPosted@">
          <a:extLst>
            <a:ext uri="{FF2B5EF4-FFF2-40B4-BE49-F238E27FC236}">
              <a16:creationId xmlns:a16="http://schemas.microsoft.com/office/drawing/2014/main" id="{E19662F6-A5C2-440F-82CC-8A5C3AAE33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152400</xdr:colOff>
      <xdr:row>144</xdr:row>
      <xdr:rowOff>133350</xdr:rowOff>
    </xdr:to>
    <xdr:pic>
      <xdr:nvPicPr>
        <xdr:cNvPr id="145" name="Picture@01\QPosted@" descr="@01\QPosted@">
          <a:extLst>
            <a:ext uri="{FF2B5EF4-FFF2-40B4-BE49-F238E27FC236}">
              <a16:creationId xmlns:a16="http://schemas.microsoft.com/office/drawing/2014/main" id="{0C769366-6CDE-43A7-B5A9-06DBC31D8A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152400</xdr:colOff>
      <xdr:row>145</xdr:row>
      <xdr:rowOff>133350</xdr:rowOff>
    </xdr:to>
    <xdr:pic>
      <xdr:nvPicPr>
        <xdr:cNvPr id="146" name="Picture@01\QPosted@" descr="@01\QPosted@">
          <a:extLst>
            <a:ext uri="{FF2B5EF4-FFF2-40B4-BE49-F238E27FC236}">
              <a16:creationId xmlns:a16="http://schemas.microsoft.com/office/drawing/2014/main" id="{951F8EE1-F3C7-4AB8-86CA-62280616AC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152400</xdr:colOff>
      <xdr:row>146</xdr:row>
      <xdr:rowOff>133350</xdr:rowOff>
    </xdr:to>
    <xdr:pic>
      <xdr:nvPicPr>
        <xdr:cNvPr id="147" name="Picture@01\QPosted@" descr="@01\QPosted@">
          <a:extLst>
            <a:ext uri="{FF2B5EF4-FFF2-40B4-BE49-F238E27FC236}">
              <a16:creationId xmlns:a16="http://schemas.microsoft.com/office/drawing/2014/main" id="{13D60B10-2744-4979-BF18-30F7D4EBE4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152400</xdr:colOff>
      <xdr:row>147</xdr:row>
      <xdr:rowOff>133350</xdr:rowOff>
    </xdr:to>
    <xdr:pic>
      <xdr:nvPicPr>
        <xdr:cNvPr id="148" name="Picture@01\QPosted@" descr="@01\QPosted@">
          <a:extLst>
            <a:ext uri="{FF2B5EF4-FFF2-40B4-BE49-F238E27FC236}">
              <a16:creationId xmlns:a16="http://schemas.microsoft.com/office/drawing/2014/main" id="{1C125166-2387-4EED-BE96-F53EC4F345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152400</xdr:colOff>
      <xdr:row>148</xdr:row>
      <xdr:rowOff>133350</xdr:rowOff>
    </xdr:to>
    <xdr:pic>
      <xdr:nvPicPr>
        <xdr:cNvPr id="149" name="Picture@01\QPosted@" descr="@01\QPosted@">
          <a:extLst>
            <a:ext uri="{FF2B5EF4-FFF2-40B4-BE49-F238E27FC236}">
              <a16:creationId xmlns:a16="http://schemas.microsoft.com/office/drawing/2014/main" id="{DAC3ED43-5C72-4D07-8B34-D047028CA6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152400</xdr:colOff>
      <xdr:row>149</xdr:row>
      <xdr:rowOff>133350</xdr:rowOff>
    </xdr:to>
    <xdr:pic>
      <xdr:nvPicPr>
        <xdr:cNvPr id="150" name="Picture@01\QPosted@" descr="@01\QPosted@">
          <a:extLst>
            <a:ext uri="{FF2B5EF4-FFF2-40B4-BE49-F238E27FC236}">
              <a16:creationId xmlns:a16="http://schemas.microsoft.com/office/drawing/2014/main" id="{1904E76F-395A-4BA3-8CAB-8EA66120E6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152400</xdr:colOff>
      <xdr:row>150</xdr:row>
      <xdr:rowOff>133350</xdr:rowOff>
    </xdr:to>
    <xdr:pic>
      <xdr:nvPicPr>
        <xdr:cNvPr id="151" name="Picture@01\QPosted@" descr="@01\QPosted@">
          <a:extLst>
            <a:ext uri="{FF2B5EF4-FFF2-40B4-BE49-F238E27FC236}">
              <a16:creationId xmlns:a16="http://schemas.microsoft.com/office/drawing/2014/main" id="{466A4952-69F4-46D9-97B3-6B5071ABDE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152400</xdr:colOff>
      <xdr:row>151</xdr:row>
      <xdr:rowOff>133350</xdr:rowOff>
    </xdr:to>
    <xdr:pic>
      <xdr:nvPicPr>
        <xdr:cNvPr id="152" name="Picture@01\QPosted@" descr="@01\QPosted@">
          <a:extLst>
            <a:ext uri="{FF2B5EF4-FFF2-40B4-BE49-F238E27FC236}">
              <a16:creationId xmlns:a16="http://schemas.microsoft.com/office/drawing/2014/main" id="{9D089F17-CB44-4EAC-A407-DFE3C6A209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152400</xdr:colOff>
      <xdr:row>152</xdr:row>
      <xdr:rowOff>133350</xdr:rowOff>
    </xdr:to>
    <xdr:pic>
      <xdr:nvPicPr>
        <xdr:cNvPr id="153" name="Picture@01\QPosted@" descr="@01\QPosted@">
          <a:extLst>
            <a:ext uri="{FF2B5EF4-FFF2-40B4-BE49-F238E27FC236}">
              <a16:creationId xmlns:a16="http://schemas.microsoft.com/office/drawing/2014/main" id="{A24937F6-FB54-49D1-ABE2-EEBAFE8152C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152400</xdr:colOff>
      <xdr:row>153</xdr:row>
      <xdr:rowOff>133350</xdr:rowOff>
    </xdr:to>
    <xdr:pic>
      <xdr:nvPicPr>
        <xdr:cNvPr id="154" name="Picture@01\QPosted@" descr="@01\QPosted@">
          <a:extLst>
            <a:ext uri="{FF2B5EF4-FFF2-40B4-BE49-F238E27FC236}">
              <a16:creationId xmlns:a16="http://schemas.microsoft.com/office/drawing/2014/main" id="{B502261A-FE67-4510-AF7A-A679143982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152400</xdr:colOff>
      <xdr:row>154</xdr:row>
      <xdr:rowOff>133350</xdr:rowOff>
    </xdr:to>
    <xdr:pic>
      <xdr:nvPicPr>
        <xdr:cNvPr id="155" name="Picture@01\QPosted@" descr="@01\QPosted@">
          <a:extLst>
            <a:ext uri="{FF2B5EF4-FFF2-40B4-BE49-F238E27FC236}">
              <a16:creationId xmlns:a16="http://schemas.microsoft.com/office/drawing/2014/main" id="{F9000D62-1F8F-4FAF-906B-A96411B56B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152400</xdr:colOff>
      <xdr:row>155</xdr:row>
      <xdr:rowOff>133350</xdr:rowOff>
    </xdr:to>
    <xdr:pic>
      <xdr:nvPicPr>
        <xdr:cNvPr id="156" name="Picture@01\QPosted@" descr="@01\QPosted@">
          <a:extLst>
            <a:ext uri="{FF2B5EF4-FFF2-40B4-BE49-F238E27FC236}">
              <a16:creationId xmlns:a16="http://schemas.microsoft.com/office/drawing/2014/main" id="{3CFF5A52-3EA1-44FD-9E3C-DB4BCEF89F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152400</xdr:colOff>
      <xdr:row>156</xdr:row>
      <xdr:rowOff>133350</xdr:rowOff>
    </xdr:to>
    <xdr:pic>
      <xdr:nvPicPr>
        <xdr:cNvPr id="157" name="Picture@01\QPosted@" descr="@01\QPosted@">
          <a:extLst>
            <a:ext uri="{FF2B5EF4-FFF2-40B4-BE49-F238E27FC236}">
              <a16:creationId xmlns:a16="http://schemas.microsoft.com/office/drawing/2014/main" id="{D17443F3-1666-412D-9BCC-4C76B24FB9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152400</xdr:colOff>
      <xdr:row>157</xdr:row>
      <xdr:rowOff>133350</xdr:rowOff>
    </xdr:to>
    <xdr:pic>
      <xdr:nvPicPr>
        <xdr:cNvPr id="158" name="Picture@01\QPosted@" descr="@01\QPosted@">
          <a:extLst>
            <a:ext uri="{FF2B5EF4-FFF2-40B4-BE49-F238E27FC236}">
              <a16:creationId xmlns:a16="http://schemas.microsoft.com/office/drawing/2014/main" id="{E81D97C5-70B0-4FDD-B3C7-0F13AE8911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152400</xdr:colOff>
      <xdr:row>158</xdr:row>
      <xdr:rowOff>133350</xdr:rowOff>
    </xdr:to>
    <xdr:pic>
      <xdr:nvPicPr>
        <xdr:cNvPr id="159" name="Picture@01\QPosted@" descr="@01\QPosted@">
          <a:extLst>
            <a:ext uri="{FF2B5EF4-FFF2-40B4-BE49-F238E27FC236}">
              <a16:creationId xmlns:a16="http://schemas.microsoft.com/office/drawing/2014/main" id="{BB921D79-F898-4AA3-AB10-6EAC727469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152400</xdr:colOff>
      <xdr:row>159</xdr:row>
      <xdr:rowOff>133350</xdr:rowOff>
    </xdr:to>
    <xdr:pic>
      <xdr:nvPicPr>
        <xdr:cNvPr id="160" name="Picture@01\QPosted@" descr="@01\QPosted@">
          <a:extLst>
            <a:ext uri="{FF2B5EF4-FFF2-40B4-BE49-F238E27FC236}">
              <a16:creationId xmlns:a16="http://schemas.microsoft.com/office/drawing/2014/main" id="{EBB886CA-F876-4D9D-A638-FB77A00451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48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152400</xdr:colOff>
      <xdr:row>160</xdr:row>
      <xdr:rowOff>133350</xdr:rowOff>
    </xdr:to>
    <xdr:pic>
      <xdr:nvPicPr>
        <xdr:cNvPr id="161" name="Picture@01\QPosted@" descr="@01\QPosted@">
          <a:extLst>
            <a:ext uri="{FF2B5EF4-FFF2-40B4-BE49-F238E27FC236}">
              <a16:creationId xmlns:a16="http://schemas.microsoft.com/office/drawing/2014/main" id="{442BFE8D-F6A2-4614-966F-529FAF627D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152400</xdr:colOff>
      <xdr:row>161</xdr:row>
      <xdr:rowOff>133350</xdr:rowOff>
    </xdr:to>
    <xdr:pic>
      <xdr:nvPicPr>
        <xdr:cNvPr id="162" name="Picture@01\QPosted@" descr="@01\QPosted@">
          <a:extLst>
            <a:ext uri="{FF2B5EF4-FFF2-40B4-BE49-F238E27FC236}">
              <a16:creationId xmlns:a16="http://schemas.microsoft.com/office/drawing/2014/main" id="{E69071E9-F7EF-4AEF-BFF2-657A531003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7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152400</xdr:colOff>
      <xdr:row>162</xdr:row>
      <xdr:rowOff>133350</xdr:rowOff>
    </xdr:to>
    <xdr:pic>
      <xdr:nvPicPr>
        <xdr:cNvPr id="163" name="Picture@01\QPosted@" descr="@01\QPosted@">
          <a:extLst>
            <a:ext uri="{FF2B5EF4-FFF2-40B4-BE49-F238E27FC236}">
              <a16:creationId xmlns:a16="http://schemas.microsoft.com/office/drawing/2014/main" id="{73B82401-1734-437B-853B-21002A9833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152400</xdr:colOff>
      <xdr:row>163</xdr:row>
      <xdr:rowOff>133350</xdr:rowOff>
    </xdr:to>
    <xdr:pic>
      <xdr:nvPicPr>
        <xdr:cNvPr id="164" name="Picture@01\QPosted@" descr="@01\QPosted@">
          <a:extLst>
            <a:ext uri="{FF2B5EF4-FFF2-40B4-BE49-F238E27FC236}">
              <a16:creationId xmlns:a16="http://schemas.microsoft.com/office/drawing/2014/main" id="{F7D41986-FD98-44A5-9689-796C345286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152400</xdr:colOff>
      <xdr:row>164</xdr:row>
      <xdr:rowOff>133350</xdr:rowOff>
    </xdr:to>
    <xdr:pic>
      <xdr:nvPicPr>
        <xdr:cNvPr id="165" name="Picture@01\QPosted@" descr="@01\QPosted@">
          <a:extLst>
            <a:ext uri="{FF2B5EF4-FFF2-40B4-BE49-F238E27FC236}">
              <a16:creationId xmlns:a16="http://schemas.microsoft.com/office/drawing/2014/main" id="{BE22EDE8-938E-451D-BF50-1904FD71FC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152400</xdr:colOff>
      <xdr:row>165</xdr:row>
      <xdr:rowOff>133350</xdr:rowOff>
    </xdr:to>
    <xdr:pic>
      <xdr:nvPicPr>
        <xdr:cNvPr id="166" name="Picture@01\QPosted@" descr="@01\QPosted@">
          <a:extLst>
            <a:ext uri="{FF2B5EF4-FFF2-40B4-BE49-F238E27FC236}">
              <a16:creationId xmlns:a16="http://schemas.microsoft.com/office/drawing/2014/main" id="{FAD49A13-ECCE-4202-A7C8-F1C0299D5E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152400</xdr:colOff>
      <xdr:row>166</xdr:row>
      <xdr:rowOff>133350</xdr:rowOff>
    </xdr:to>
    <xdr:pic>
      <xdr:nvPicPr>
        <xdr:cNvPr id="167" name="Picture@01\QPosted@" descr="@01\QPosted@">
          <a:extLst>
            <a:ext uri="{FF2B5EF4-FFF2-40B4-BE49-F238E27FC236}">
              <a16:creationId xmlns:a16="http://schemas.microsoft.com/office/drawing/2014/main" id="{557CCC46-BF04-40D6-A94E-70F83763E9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152400</xdr:colOff>
      <xdr:row>167</xdr:row>
      <xdr:rowOff>133350</xdr:rowOff>
    </xdr:to>
    <xdr:pic>
      <xdr:nvPicPr>
        <xdr:cNvPr id="168" name="Picture@01\QPosted@" descr="@01\QPosted@">
          <a:extLst>
            <a:ext uri="{FF2B5EF4-FFF2-40B4-BE49-F238E27FC236}">
              <a16:creationId xmlns:a16="http://schemas.microsoft.com/office/drawing/2014/main" id="{982C71CD-EF3E-4D87-8B91-9A6132391E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152400</xdr:colOff>
      <xdr:row>168</xdr:row>
      <xdr:rowOff>133350</xdr:rowOff>
    </xdr:to>
    <xdr:pic>
      <xdr:nvPicPr>
        <xdr:cNvPr id="169" name="Picture@01\QPosted@" descr="@01\QPosted@">
          <a:extLst>
            <a:ext uri="{FF2B5EF4-FFF2-40B4-BE49-F238E27FC236}">
              <a16:creationId xmlns:a16="http://schemas.microsoft.com/office/drawing/2014/main" id="{E743E85D-F506-4183-AA1F-5A7C560291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152400</xdr:colOff>
      <xdr:row>169</xdr:row>
      <xdr:rowOff>133350</xdr:rowOff>
    </xdr:to>
    <xdr:pic>
      <xdr:nvPicPr>
        <xdr:cNvPr id="170" name="Picture@01\QPosted@" descr="@01\QPosted@">
          <a:extLst>
            <a:ext uri="{FF2B5EF4-FFF2-40B4-BE49-F238E27FC236}">
              <a16:creationId xmlns:a16="http://schemas.microsoft.com/office/drawing/2014/main" id="{86DC7FFC-D529-47C0-8137-8BA9DBB889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152400</xdr:colOff>
      <xdr:row>170</xdr:row>
      <xdr:rowOff>133350</xdr:rowOff>
    </xdr:to>
    <xdr:pic>
      <xdr:nvPicPr>
        <xdr:cNvPr id="171" name="Picture@01\QPosted@" descr="@01\QPosted@">
          <a:extLst>
            <a:ext uri="{FF2B5EF4-FFF2-40B4-BE49-F238E27FC236}">
              <a16:creationId xmlns:a16="http://schemas.microsoft.com/office/drawing/2014/main" id="{F4E94CC7-37CA-445A-9BCD-2CF0AD2BC5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152400</xdr:colOff>
      <xdr:row>171</xdr:row>
      <xdr:rowOff>133350</xdr:rowOff>
    </xdr:to>
    <xdr:pic>
      <xdr:nvPicPr>
        <xdr:cNvPr id="172" name="Picture@01\QPosted@" descr="@01\QPosted@">
          <a:extLst>
            <a:ext uri="{FF2B5EF4-FFF2-40B4-BE49-F238E27FC236}">
              <a16:creationId xmlns:a16="http://schemas.microsoft.com/office/drawing/2014/main" id="{91A8CA53-1542-4CF6-92BF-19D09C2BFC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152400</xdr:colOff>
      <xdr:row>172</xdr:row>
      <xdr:rowOff>133350</xdr:rowOff>
    </xdr:to>
    <xdr:pic>
      <xdr:nvPicPr>
        <xdr:cNvPr id="173" name="Picture@01\QPosted@" descr="@01\QPosted@">
          <a:extLst>
            <a:ext uri="{FF2B5EF4-FFF2-40B4-BE49-F238E27FC236}">
              <a16:creationId xmlns:a16="http://schemas.microsoft.com/office/drawing/2014/main" id="{48F7D220-114A-47B5-9F27-D765896C44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152400</xdr:colOff>
      <xdr:row>173</xdr:row>
      <xdr:rowOff>133350</xdr:rowOff>
    </xdr:to>
    <xdr:pic>
      <xdr:nvPicPr>
        <xdr:cNvPr id="174" name="Picture@01\QPosted@" descr="@01\QPosted@">
          <a:extLst>
            <a:ext uri="{FF2B5EF4-FFF2-40B4-BE49-F238E27FC236}">
              <a16:creationId xmlns:a16="http://schemas.microsoft.com/office/drawing/2014/main" id="{3335A1C1-0F20-4453-B0AD-2C84BC72DD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152400</xdr:colOff>
      <xdr:row>174</xdr:row>
      <xdr:rowOff>133350</xdr:rowOff>
    </xdr:to>
    <xdr:pic>
      <xdr:nvPicPr>
        <xdr:cNvPr id="175" name="Picture@01\QPosted@" descr="@01\QPosted@">
          <a:extLst>
            <a:ext uri="{FF2B5EF4-FFF2-40B4-BE49-F238E27FC236}">
              <a16:creationId xmlns:a16="http://schemas.microsoft.com/office/drawing/2014/main" id="{69C2E650-8AB5-41D3-8EF6-AEEA747FE4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152400</xdr:colOff>
      <xdr:row>175</xdr:row>
      <xdr:rowOff>133350</xdr:rowOff>
    </xdr:to>
    <xdr:pic>
      <xdr:nvPicPr>
        <xdr:cNvPr id="176" name="Picture@01\QPosted@" descr="@01\QPosted@">
          <a:extLst>
            <a:ext uri="{FF2B5EF4-FFF2-40B4-BE49-F238E27FC236}">
              <a16:creationId xmlns:a16="http://schemas.microsoft.com/office/drawing/2014/main" id="{FFB2213B-D6AB-4D8D-AAF2-5865EA7906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152400</xdr:colOff>
      <xdr:row>176</xdr:row>
      <xdr:rowOff>133350</xdr:rowOff>
    </xdr:to>
    <xdr:pic>
      <xdr:nvPicPr>
        <xdr:cNvPr id="177" name="Picture@01\QPosted@" descr="@01\QPosted@">
          <a:extLst>
            <a:ext uri="{FF2B5EF4-FFF2-40B4-BE49-F238E27FC236}">
              <a16:creationId xmlns:a16="http://schemas.microsoft.com/office/drawing/2014/main" id="{5864E60D-EF30-4138-8F51-5A0168FEE9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152400</xdr:colOff>
      <xdr:row>177</xdr:row>
      <xdr:rowOff>133350</xdr:rowOff>
    </xdr:to>
    <xdr:pic>
      <xdr:nvPicPr>
        <xdr:cNvPr id="178" name="Picture@01\QPosted@" descr="@01\QPosted@">
          <a:extLst>
            <a:ext uri="{FF2B5EF4-FFF2-40B4-BE49-F238E27FC236}">
              <a16:creationId xmlns:a16="http://schemas.microsoft.com/office/drawing/2014/main" id="{DC7E9045-B557-42D5-AF44-952263FD22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152400</xdr:colOff>
      <xdr:row>178</xdr:row>
      <xdr:rowOff>133350</xdr:rowOff>
    </xdr:to>
    <xdr:pic>
      <xdr:nvPicPr>
        <xdr:cNvPr id="179" name="Picture@01\QPosted@" descr="@01\QPosted@">
          <a:extLst>
            <a:ext uri="{FF2B5EF4-FFF2-40B4-BE49-F238E27FC236}">
              <a16:creationId xmlns:a16="http://schemas.microsoft.com/office/drawing/2014/main" id="{F0700280-9675-4CF3-A516-87C059E0E7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152400</xdr:colOff>
      <xdr:row>179</xdr:row>
      <xdr:rowOff>133350</xdr:rowOff>
    </xdr:to>
    <xdr:pic>
      <xdr:nvPicPr>
        <xdr:cNvPr id="180" name="Picture@01\QPosted@" descr="@01\QPosted@">
          <a:extLst>
            <a:ext uri="{FF2B5EF4-FFF2-40B4-BE49-F238E27FC236}">
              <a16:creationId xmlns:a16="http://schemas.microsoft.com/office/drawing/2014/main" id="{61322C20-0999-4FAF-BB91-6D725D2150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152400</xdr:colOff>
      <xdr:row>180</xdr:row>
      <xdr:rowOff>133350</xdr:rowOff>
    </xdr:to>
    <xdr:pic>
      <xdr:nvPicPr>
        <xdr:cNvPr id="181" name="Picture@01\QPosted@" descr="@01\QPosted@">
          <a:extLst>
            <a:ext uri="{FF2B5EF4-FFF2-40B4-BE49-F238E27FC236}">
              <a16:creationId xmlns:a16="http://schemas.microsoft.com/office/drawing/2014/main" id="{34A2236F-898B-4B19-B58E-E7A37EBBCD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152400</xdr:colOff>
      <xdr:row>181</xdr:row>
      <xdr:rowOff>133350</xdr:rowOff>
    </xdr:to>
    <xdr:pic>
      <xdr:nvPicPr>
        <xdr:cNvPr id="182" name="Picture@01\QPosted@" descr="@01\QPosted@">
          <a:extLst>
            <a:ext uri="{FF2B5EF4-FFF2-40B4-BE49-F238E27FC236}">
              <a16:creationId xmlns:a16="http://schemas.microsoft.com/office/drawing/2014/main" id="{AEACFBA2-420B-49C0-8707-413B2AA444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152400</xdr:colOff>
      <xdr:row>182</xdr:row>
      <xdr:rowOff>133350</xdr:rowOff>
    </xdr:to>
    <xdr:pic>
      <xdr:nvPicPr>
        <xdr:cNvPr id="183" name="Picture@01\QPosted@" descr="@01\QPosted@">
          <a:extLst>
            <a:ext uri="{FF2B5EF4-FFF2-40B4-BE49-F238E27FC236}">
              <a16:creationId xmlns:a16="http://schemas.microsoft.com/office/drawing/2014/main" id="{9AD455A0-E010-4E63-9761-DFDE97EB31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152400</xdr:colOff>
      <xdr:row>183</xdr:row>
      <xdr:rowOff>133350</xdr:rowOff>
    </xdr:to>
    <xdr:pic>
      <xdr:nvPicPr>
        <xdr:cNvPr id="184" name="Picture@01\QPosted@" descr="@01\QPosted@">
          <a:extLst>
            <a:ext uri="{FF2B5EF4-FFF2-40B4-BE49-F238E27FC236}">
              <a16:creationId xmlns:a16="http://schemas.microsoft.com/office/drawing/2014/main" id="{B994ED54-63CD-4CCA-865C-297792E719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152400</xdr:colOff>
      <xdr:row>184</xdr:row>
      <xdr:rowOff>133350</xdr:rowOff>
    </xdr:to>
    <xdr:pic>
      <xdr:nvPicPr>
        <xdr:cNvPr id="185" name="Picture@01\QPosted@" descr="@01\QPosted@">
          <a:extLst>
            <a:ext uri="{FF2B5EF4-FFF2-40B4-BE49-F238E27FC236}">
              <a16:creationId xmlns:a16="http://schemas.microsoft.com/office/drawing/2014/main" id="{0838AEC5-1AA8-424A-869F-3081D40E7B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152400</xdr:colOff>
      <xdr:row>185</xdr:row>
      <xdr:rowOff>133350</xdr:rowOff>
    </xdr:to>
    <xdr:pic>
      <xdr:nvPicPr>
        <xdr:cNvPr id="186" name="Picture@01\QPosted@" descr="@01\QPosted@">
          <a:extLst>
            <a:ext uri="{FF2B5EF4-FFF2-40B4-BE49-F238E27FC236}">
              <a16:creationId xmlns:a16="http://schemas.microsoft.com/office/drawing/2014/main" id="{DEFD5365-6A0D-41AF-A181-525D9233BA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152400</xdr:colOff>
      <xdr:row>186</xdr:row>
      <xdr:rowOff>133350</xdr:rowOff>
    </xdr:to>
    <xdr:pic>
      <xdr:nvPicPr>
        <xdr:cNvPr id="187" name="Picture@01\QPosted@" descr="@01\QPosted@">
          <a:extLst>
            <a:ext uri="{FF2B5EF4-FFF2-40B4-BE49-F238E27FC236}">
              <a16:creationId xmlns:a16="http://schemas.microsoft.com/office/drawing/2014/main" id="{D813B91F-0C52-4A5F-A83B-771484C66D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152400</xdr:colOff>
      <xdr:row>187</xdr:row>
      <xdr:rowOff>133350</xdr:rowOff>
    </xdr:to>
    <xdr:pic>
      <xdr:nvPicPr>
        <xdr:cNvPr id="188" name="Picture@01\QPosted@" descr="@01\QPosted@">
          <a:extLst>
            <a:ext uri="{FF2B5EF4-FFF2-40B4-BE49-F238E27FC236}">
              <a16:creationId xmlns:a16="http://schemas.microsoft.com/office/drawing/2014/main" id="{43BDE706-33B7-4B1E-B776-290B88C02E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152400</xdr:colOff>
      <xdr:row>188</xdr:row>
      <xdr:rowOff>133350</xdr:rowOff>
    </xdr:to>
    <xdr:pic>
      <xdr:nvPicPr>
        <xdr:cNvPr id="189" name="Picture@01\QPosted@" descr="@01\QPosted@">
          <a:extLst>
            <a:ext uri="{FF2B5EF4-FFF2-40B4-BE49-F238E27FC236}">
              <a16:creationId xmlns:a16="http://schemas.microsoft.com/office/drawing/2014/main" id="{B8170747-70F3-4EC5-888F-3250FF1351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152400</xdr:colOff>
      <xdr:row>189</xdr:row>
      <xdr:rowOff>133350</xdr:rowOff>
    </xdr:to>
    <xdr:pic>
      <xdr:nvPicPr>
        <xdr:cNvPr id="190" name="Picture@01\QPosted@" descr="@01\QPosted@">
          <a:extLst>
            <a:ext uri="{FF2B5EF4-FFF2-40B4-BE49-F238E27FC236}">
              <a16:creationId xmlns:a16="http://schemas.microsoft.com/office/drawing/2014/main" id="{5D2D0863-E1BA-46DB-B733-CCE29DF65A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152400</xdr:colOff>
      <xdr:row>190</xdr:row>
      <xdr:rowOff>133350</xdr:rowOff>
    </xdr:to>
    <xdr:pic>
      <xdr:nvPicPr>
        <xdr:cNvPr id="191" name="Picture@01\QPosted@" descr="@01\QPosted@">
          <a:extLst>
            <a:ext uri="{FF2B5EF4-FFF2-40B4-BE49-F238E27FC236}">
              <a16:creationId xmlns:a16="http://schemas.microsoft.com/office/drawing/2014/main" id="{092218F1-D89B-487E-8129-873F92EC8B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152400</xdr:colOff>
      <xdr:row>191</xdr:row>
      <xdr:rowOff>133350</xdr:rowOff>
    </xdr:to>
    <xdr:pic>
      <xdr:nvPicPr>
        <xdr:cNvPr id="192" name="Picture@01\QPosted@" descr="@01\QPosted@">
          <a:extLst>
            <a:ext uri="{FF2B5EF4-FFF2-40B4-BE49-F238E27FC236}">
              <a16:creationId xmlns:a16="http://schemas.microsoft.com/office/drawing/2014/main" id="{23320972-58A4-4497-8B39-43D598A806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152400</xdr:colOff>
      <xdr:row>192</xdr:row>
      <xdr:rowOff>133350</xdr:rowOff>
    </xdr:to>
    <xdr:pic>
      <xdr:nvPicPr>
        <xdr:cNvPr id="193" name="Picture@01\QPosted@" descr="@01\QPosted@">
          <a:extLst>
            <a:ext uri="{FF2B5EF4-FFF2-40B4-BE49-F238E27FC236}">
              <a16:creationId xmlns:a16="http://schemas.microsoft.com/office/drawing/2014/main" id="{2519DD76-B0C1-423E-883D-45C753DF9C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152400</xdr:colOff>
      <xdr:row>193</xdr:row>
      <xdr:rowOff>133350</xdr:rowOff>
    </xdr:to>
    <xdr:pic>
      <xdr:nvPicPr>
        <xdr:cNvPr id="194" name="Picture@01\QPosted@" descr="@01\QPosted@">
          <a:extLst>
            <a:ext uri="{FF2B5EF4-FFF2-40B4-BE49-F238E27FC236}">
              <a16:creationId xmlns:a16="http://schemas.microsoft.com/office/drawing/2014/main" id="{4A68FE4E-BD30-4770-93B4-3A025E966C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152400</xdr:colOff>
      <xdr:row>194</xdr:row>
      <xdr:rowOff>133350</xdr:rowOff>
    </xdr:to>
    <xdr:pic>
      <xdr:nvPicPr>
        <xdr:cNvPr id="195" name="Picture@01\QPosted@" descr="@01\QPosted@">
          <a:extLst>
            <a:ext uri="{FF2B5EF4-FFF2-40B4-BE49-F238E27FC236}">
              <a16:creationId xmlns:a16="http://schemas.microsoft.com/office/drawing/2014/main" id="{9327A3C0-8007-47BA-AD18-BEEE01C324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152400</xdr:colOff>
      <xdr:row>195</xdr:row>
      <xdr:rowOff>133350</xdr:rowOff>
    </xdr:to>
    <xdr:pic>
      <xdr:nvPicPr>
        <xdr:cNvPr id="196" name="Picture@01\QPosted@" descr="@01\QPosted@">
          <a:extLst>
            <a:ext uri="{FF2B5EF4-FFF2-40B4-BE49-F238E27FC236}">
              <a16:creationId xmlns:a16="http://schemas.microsoft.com/office/drawing/2014/main" id="{000EFC7A-6763-42CF-BE76-63E286F444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152400</xdr:colOff>
      <xdr:row>196</xdr:row>
      <xdr:rowOff>133350</xdr:rowOff>
    </xdr:to>
    <xdr:pic>
      <xdr:nvPicPr>
        <xdr:cNvPr id="197" name="Picture@01\QPosted@" descr="@01\QPosted@">
          <a:extLst>
            <a:ext uri="{FF2B5EF4-FFF2-40B4-BE49-F238E27FC236}">
              <a16:creationId xmlns:a16="http://schemas.microsoft.com/office/drawing/2014/main" id="{CA48E08C-1AEB-48A7-8D3B-64302ED468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152400</xdr:colOff>
      <xdr:row>197</xdr:row>
      <xdr:rowOff>133350</xdr:rowOff>
    </xdr:to>
    <xdr:pic>
      <xdr:nvPicPr>
        <xdr:cNvPr id="198" name="Picture@01\QPosted@" descr="@01\QPosted@">
          <a:extLst>
            <a:ext uri="{FF2B5EF4-FFF2-40B4-BE49-F238E27FC236}">
              <a16:creationId xmlns:a16="http://schemas.microsoft.com/office/drawing/2014/main" id="{9620F320-F0F9-405B-8E35-6F0E8926C9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152400</xdr:colOff>
      <xdr:row>198</xdr:row>
      <xdr:rowOff>133350</xdr:rowOff>
    </xdr:to>
    <xdr:pic>
      <xdr:nvPicPr>
        <xdr:cNvPr id="199" name="Picture@01\QPosted@" descr="@01\QPosted@">
          <a:extLst>
            <a:ext uri="{FF2B5EF4-FFF2-40B4-BE49-F238E27FC236}">
              <a16:creationId xmlns:a16="http://schemas.microsoft.com/office/drawing/2014/main" id="{0EBED920-A90A-4866-9B20-A6CDE6BAA8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152400</xdr:colOff>
      <xdr:row>199</xdr:row>
      <xdr:rowOff>133350</xdr:rowOff>
    </xdr:to>
    <xdr:pic>
      <xdr:nvPicPr>
        <xdr:cNvPr id="200" name="Picture@01\QPosted@" descr="@01\QPosted@">
          <a:extLst>
            <a:ext uri="{FF2B5EF4-FFF2-40B4-BE49-F238E27FC236}">
              <a16:creationId xmlns:a16="http://schemas.microsoft.com/office/drawing/2014/main" id="{E1EE478F-DD99-4CA9-997B-46E0D5733B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152400</xdr:colOff>
      <xdr:row>200</xdr:row>
      <xdr:rowOff>133350</xdr:rowOff>
    </xdr:to>
    <xdr:pic>
      <xdr:nvPicPr>
        <xdr:cNvPr id="201" name="Picture@01\QPosted@" descr="@01\QPosted@">
          <a:extLst>
            <a:ext uri="{FF2B5EF4-FFF2-40B4-BE49-F238E27FC236}">
              <a16:creationId xmlns:a16="http://schemas.microsoft.com/office/drawing/2014/main" id="{AD815913-68A1-4BD8-AE3F-FDE981736E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152400</xdr:colOff>
      <xdr:row>201</xdr:row>
      <xdr:rowOff>133350</xdr:rowOff>
    </xdr:to>
    <xdr:pic>
      <xdr:nvPicPr>
        <xdr:cNvPr id="202" name="Picture@01\QPosted@" descr="@01\QPosted@">
          <a:extLst>
            <a:ext uri="{FF2B5EF4-FFF2-40B4-BE49-F238E27FC236}">
              <a16:creationId xmlns:a16="http://schemas.microsoft.com/office/drawing/2014/main" id="{8FC1DB0A-3F26-4E60-B5DA-C8C014A739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152400</xdr:colOff>
      <xdr:row>202</xdr:row>
      <xdr:rowOff>133350</xdr:rowOff>
    </xdr:to>
    <xdr:pic>
      <xdr:nvPicPr>
        <xdr:cNvPr id="203" name="Picture@01\QPosted@" descr="@01\QPosted@">
          <a:extLst>
            <a:ext uri="{FF2B5EF4-FFF2-40B4-BE49-F238E27FC236}">
              <a16:creationId xmlns:a16="http://schemas.microsoft.com/office/drawing/2014/main" id="{9CC7D038-8AB6-4936-9AC0-73625D0E18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152400</xdr:colOff>
      <xdr:row>203</xdr:row>
      <xdr:rowOff>133350</xdr:rowOff>
    </xdr:to>
    <xdr:pic>
      <xdr:nvPicPr>
        <xdr:cNvPr id="204" name="Picture@01\QPosted@" descr="@01\QPosted@">
          <a:extLst>
            <a:ext uri="{FF2B5EF4-FFF2-40B4-BE49-F238E27FC236}">
              <a16:creationId xmlns:a16="http://schemas.microsoft.com/office/drawing/2014/main" id="{1C9A3F46-EF82-413A-8E80-D3B2B8CFF0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152400</xdr:colOff>
      <xdr:row>204</xdr:row>
      <xdr:rowOff>133350</xdr:rowOff>
    </xdr:to>
    <xdr:pic>
      <xdr:nvPicPr>
        <xdr:cNvPr id="205" name="Picture@01\QPosted@" descr="@01\QPosted@">
          <a:extLst>
            <a:ext uri="{FF2B5EF4-FFF2-40B4-BE49-F238E27FC236}">
              <a16:creationId xmlns:a16="http://schemas.microsoft.com/office/drawing/2014/main" id="{97CFB631-FE0E-4C3B-9231-B60E84D8C1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152400</xdr:colOff>
      <xdr:row>205</xdr:row>
      <xdr:rowOff>133350</xdr:rowOff>
    </xdr:to>
    <xdr:pic>
      <xdr:nvPicPr>
        <xdr:cNvPr id="206" name="Picture@01\QPosted@" descr="@01\QPosted@">
          <a:extLst>
            <a:ext uri="{FF2B5EF4-FFF2-40B4-BE49-F238E27FC236}">
              <a16:creationId xmlns:a16="http://schemas.microsoft.com/office/drawing/2014/main" id="{FD236F9A-05F8-4B88-ABD8-BAB750E2F1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152400</xdr:colOff>
      <xdr:row>206</xdr:row>
      <xdr:rowOff>133350</xdr:rowOff>
    </xdr:to>
    <xdr:pic>
      <xdr:nvPicPr>
        <xdr:cNvPr id="207" name="Picture@01\QPosted@" descr="@01\QPosted@">
          <a:extLst>
            <a:ext uri="{FF2B5EF4-FFF2-40B4-BE49-F238E27FC236}">
              <a16:creationId xmlns:a16="http://schemas.microsoft.com/office/drawing/2014/main" id="{0E3596C6-6B3B-4A95-B4A3-890C5F8BBD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152400</xdr:colOff>
      <xdr:row>207</xdr:row>
      <xdr:rowOff>133350</xdr:rowOff>
    </xdr:to>
    <xdr:pic>
      <xdr:nvPicPr>
        <xdr:cNvPr id="208" name="Picture@01\QPosted@" descr="@01\QPosted@">
          <a:extLst>
            <a:ext uri="{FF2B5EF4-FFF2-40B4-BE49-F238E27FC236}">
              <a16:creationId xmlns:a16="http://schemas.microsoft.com/office/drawing/2014/main" id="{48ADAD1A-5673-4557-9164-815E990024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152400</xdr:colOff>
      <xdr:row>208</xdr:row>
      <xdr:rowOff>133350</xdr:rowOff>
    </xdr:to>
    <xdr:pic>
      <xdr:nvPicPr>
        <xdr:cNvPr id="209" name="Picture@01\QPosted@" descr="@01\QPosted@">
          <a:extLst>
            <a:ext uri="{FF2B5EF4-FFF2-40B4-BE49-F238E27FC236}">
              <a16:creationId xmlns:a16="http://schemas.microsoft.com/office/drawing/2014/main" id="{E64F00C2-8184-4448-AB6D-D8D60B69CC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152400</xdr:colOff>
      <xdr:row>209</xdr:row>
      <xdr:rowOff>133350</xdr:rowOff>
    </xdr:to>
    <xdr:pic>
      <xdr:nvPicPr>
        <xdr:cNvPr id="210" name="Picture@01\QPosted@" descr="@01\QPosted@">
          <a:extLst>
            <a:ext uri="{FF2B5EF4-FFF2-40B4-BE49-F238E27FC236}">
              <a16:creationId xmlns:a16="http://schemas.microsoft.com/office/drawing/2014/main" id="{72190970-C0C2-4CCF-8583-99904D5A5B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152400</xdr:colOff>
      <xdr:row>210</xdr:row>
      <xdr:rowOff>133350</xdr:rowOff>
    </xdr:to>
    <xdr:pic>
      <xdr:nvPicPr>
        <xdr:cNvPr id="211" name="Picture@01\QPosted@" descr="@01\QPosted@">
          <a:extLst>
            <a:ext uri="{FF2B5EF4-FFF2-40B4-BE49-F238E27FC236}">
              <a16:creationId xmlns:a16="http://schemas.microsoft.com/office/drawing/2014/main" id="{4098A28A-7A14-48FE-B36C-0AF96ACB0E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152400</xdr:colOff>
      <xdr:row>211</xdr:row>
      <xdr:rowOff>133350</xdr:rowOff>
    </xdr:to>
    <xdr:pic>
      <xdr:nvPicPr>
        <xdr:cNvPr id="212" name="Picture@01\QPosted@" descr="@01\QPosted@">
          <a:extLst>
            <a:ext uri="{FF2B5EF4-FFF2-40B4-BE49-F238E27FC236}">
              <a16:creationId xmlns:a16="http://schemas.microsoft.com/office/drawing/2014/main" id="{6703ABA9-8443-4D71-9C3A-21650EA00D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152400</xdr:colOff>
      <xdr:row>212</xdr:row>
      <xdr:rowOff>133350</xdr:rowOff>
    </xdr:to>
    <xdr:pic>
      <xdr:nvPicPr>
        <xdr:cNvPr id="213" name="Picture@01\QPosted@" descr="@01\QPosted@">
          <a:extLst>
            <a:ext uri="{FF2B5EF4-FFF2-40B4-BE49-F238E27FC236}">
              <a16:creationId xmlns:a16="http://schemas.microsoft.com/office/drawing/2014/main" id="{E1D8566D-EA6F-4D5D-8DEF-2E203211C7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152400</xdr:colOff>
      <xdr:row>213</xdr:row>
      <xdr:rowOff>133350</xdr:rowOff>
    </xdr:to>
    <xdr:pic>
      <xdr:nvPicPr>
        <xdr:cNvPr id="214" name="Picture@01\QPosted@" descr="@01\QPosted@">
          <a:extLst>
            <a:ext uri="{FF2B5EF4-FFF2-40B4-BE49-F238E27FC236}">
              <a16:creationId xmlns:a16="http://schemas.microsoft.com/office/drawing/2014/main" id="{501B4F84-D1D3-4ADD-9BB0-8A4217373B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152400</xdr:colOff>
      <xdr:row>214</xdr:row>
      <xdr:rowOff>133350</xdr:rowOff>
    </xdr:to>
    <xdr:pic>
      <xdr:nvPicPr>
        <xdr:cNvPr id="215" name="Picture@01\QPosted@" descr="@01\QPosted@">
          <a:extLst>
            <a:ext uri="{FF2B5EF4-FFF2-40B4-BE49-F238E27FC236}">
              <a16:creationId xmlns:a16="http://schemas.microsoft.com/office/drawing/2014/main" id="{86127CD7-EFD8-4151-8CE7-6071DDE15D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152400</xdr:colOff>
      <xdr:row>215</xdr:row>
      <xdr:rowOff>133350</xdr:rowOff>
    </xdr:to>
    <xdr:pic>
      <xdr:nvPicPr>
        <xdr:cNvPr id="216" name="Picture@01\QPosted@" descr="@01\QPosted@">
          <a:extLst>
            <a:ext uri="{FF2B5EF4-FFF2-40B4-BE49-F238E27FC236}">
              <a16:creationId xmlns:a16="http://schemas.microsoft.com/office/drawing/2014/main" id="{C9600E02-3822-41AF-8DA2-17FC385E9C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152400</xdr:colOff>
      <xdr:row>216</xdr:row>
      <xdr:rowOff>133350</xdr:rowOff>
    </xdr:to>
    <xdr:pic>
      <xdr:nvPicPr>
        <xdr:cNvPr id="217" name="Picture@01\QPosted@" descr="@01\QPosted@">
          <a:extLst>
            <a:ext uri="{FF2B5EF4-FFF2-40B4-BE49-F238E27FC236}">
              <a16:creationId xmlns:a16="http://schemas.microsoft.com/office/drawing/2014/main" id="{1951E3BB-C618-477D-98AC-88599D5F52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152400</xdr:colOff>
      <xdr:row>217</xdr:row>
      <xdr:rowOff>133350</xdr:rowOff>
    </xdr:to>
    <xdr:pic>
      <xdr:nvPicPr>
        <xdr:cNvPr id="218" name="Picture@01\QPosted@" descr="@01\QPosted@">
          <a:extLst>
            <a:ext uri="{FF2B5EF4-FFF2-40B4-BE49-F238E27FC236}">
              <a16:creationId xmlns:a16="http://schemas.microsoft.com/office/drawing/2014/main" id="{96C686E5-C17D-44CC-A25E-295005343B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152400</xdr:colOff>
      <xdr:row>218</xdr:row>
      <xdr:rowOff>133350</xdr:rowOff>
    </xdr:to>
    <xdr:pic>
      <xdr:nvPicPr>
        <xdr:cNvPr id="219" name="Picture@01\QPosted@" descr="@01\QPosted@">
          <a:extLst>
            <a:ext uri="{FF2B5EF4-FFF2-40B4-BE49-F238E27FC236}">
              <a16:creationId xmlns:a16="http://schemas.microsoft.com/office/drawing/2014/main" id="{643C1F09-E63C-4A07-80B7-73E24CD3A5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152400</xdr:colOff>
      <xdr:row>219</xdr:row>
      <xdr:rowOff>133350</xdr:rowOff>
    </xdr:to>
    <xdr:pic>
      <xdr:nvPicPr>
        <xdr:cNvPr id="220" name="Picture@01\QPosted@" descr="@01\QPosted@">
          <a:extLst>
            <a:ext uri="{FF2B5EF4-FFF2-40B4-BE49-F238E27FC236}">
              <a16:creationId xmlns:a16="http://schemas.microsoft.com/office/drawing/2014/main" id="{E3206CDF-0826-47F8-AE95-EFA3DB950C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152400</xdr:colOff>
      <xdr:row>220</xdr:row>
      <xdr:rowOff>133350</xdr:rowOff>
    </xdr:to>
    <xdr:pic>
      <xdr:nvPicPr>
        <xdr:cNvPr id="221" name="Picture@01\QPosted@" descr="@01\QPosted@">
          <a:extLst>
            <a:ext uri="{FF2B5EF4-FFF2-40B4-BE49-F238E27FC236}">
              <a16:creationId xmlns:a16="http://schemas.microsoft.com/office/drawing/2014/main" id="{C33DEF46-FF65-42D8-9BF0-19E20F2E2A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152400</xdr:colOff>
      <xdr:row>221</xdr:row>
      <xdr:rowOff>133350</xdr:rowOff>
    </xdr:to>
    <xdr:pic>
      <xdr:nvPicPr>
        <xdr:cNvPr id="222" name="Picture@01\QPosted@" descr="@01\QPosted@">
          <a:extLst>
            <a:ext uri="{FF2B5EF4-FFF2-40B4-BE49-F238E27FC236}">
              <a16:creationId xmlns:a16="http://schemas.microsoft.com/office/drawing/2014/main" id="{6D5D986F-33E1-4F15-AB10-EE1AB5DE81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152400</xdr:colOff>
      <xdr:row>222</xdr:row>
      <xdr:rowOff>133350</xdr:rowOff>
    </xdr:to>
    <xdr:pic>
      <xdr:nvPicPr>
        <xdr:cNvPr id="223" name="Picture@01\QPosted@" descr="@01\QPosted@">
          <a:extLst>
            <a:ext uri="{FF2B5EF4-FFF2-40B4-BE49-F238E27FC236}">
              <a16:creationId xmlns:a16="http://schemas.microsoft.com/office/drawing/2014/main" id="{47E531C5-FE33-4D67-8043-B68A7A7A89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152400</xdr:colOff>
      <xdr:row>223</xdr:row>
      <xdr:rowOff>133350</xdr:rowOff>
    </xdr:to>
    <xdr:pic>
      <xdr:nvPicPr>
        <xdr:cNvPr id="224" name="Picture@01\QPosted@" descr="@01\QPosted@">
          <a:extLst>
            <a:ext uri="{FF2B5EF4-FFF2-40B4-BE49-F238E27FC236}">
              <a16:creationId xmlns:a16="http://schemas.microsoft.com/office/drawing/2014/main" id="{0A332A5A-98C2-4CFF-8CA1-432CBAB168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152400</xdr:colOff>
      <xdr:row>224</xdr:row>
      <xdr:rowOff>133350</xdr:rowOff>
    </xdr:to>
    <xdr:pic>
      <xdr:nvPicPr>
        <xdr:cNvPr id="225" name="Picture@01\QPosted@" descr="@01\QPosted@">
          <a:extLst>
            <a:ext uri="{FF2B5EF4-FFF2-40B4-BE49-F238E27FC236}">
              <a16:creationId xmlns:a16="http://schemas.microsoft.com/office/drawing/2014/main" id="{1BEBCCCA-9553-4B05-830D-3E08ED81C5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152400</xdr:colOff>
      <xdr:row>225</xdr:row>
      <xdr:rowOff>133350</xdr:rowOff>
    </xdr:to>
    <xdr:pic>
      <xdr:nvPicPr>
        <xdr:cNvPr id="226" name="Picture@01\QPosted@" descr="@01\QPosted@">
          <a:extLst>
            <a:ext uri="{FF2B5EF4-FFF2-40B4-BE49-F238E27FC236}">
              <a16:creationId xmlns:a16="http://schemas.microsoft.com/office/drawing/2014/main" id="{9729C7C9-F52A-459E-9346-565E7D6186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152400</xdr:colOff>
      <xdr:row>226</xdr:row>
      <xdr:rowOff>133350</xdr:rowOff>
    </xdr:to>
    <xdr:pic>
      <xdr:nvPicPr>
        <xdr:cNvPr id="227" name="Picture@01\QPosted@" descr="@01\QPosted@">
          <a:extLst>
            <a:ext uri="{FF2B5EF4-FFF2-40B4-BE49-F238E27FC236}">
              <a16:creationId xmlns:a16="http://schemas.microsoft.com/office/drawing/2014/main" id="{BCBBA182-D492-4510-A4E0-1D246F97C1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152400</xdr:colOff>
      <xdr:row>227</xdr:row>
      <xdr:rowOff>133350</xdr:rowOff>
    </xdr:to>
    <xdr:pic>
      <xdr:nvPicPr>
        <xdr:cNvPr id="228" name="Picture@01\QPosted@" descr="@01\QPosted@">
          <a:extLst>
            <a:ext uri="{FF2B5EF4-FFF2-40B4-BE49-F238E27FC236}">
              <a16:creationId xmlns:a16="http://schemas.microsoft.com/office/drawing/2014/main" id="{0763C4BA-7DCA-447E-B78D-C940EB5AF2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152400</xdr:colOff>
      <xdr:row>228</xdr:row>
      <xdr:rowOff>133350</xdr:rowOff>
    </xdr:to>
    <xdr:pic>
      <xdr:nvPicPr>
        <xdr:cNvPr id="229" name="Picture@01\QPosted@" descr="@01\QPosted@">
          <a:extLst>
            <a:ext uri="{FF2B5EF4-FFF2-40B4-BE49-F238E27FC236}">
              <a16:creationId xmlns:a16="http://schemas.microsoft.com/office/drawing/2014/main" id="{22A86166-D417-4045-ACCC-2C2FD35FEC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152400</xdr:colOff>
      <xdr:row>229</xdr:row>
      <xdr:rowOff>133350</xdr:rowOff>
    </xdr:to>
    <xdr:pic>
      <xdr:nvPicPr>
        <xdr:cNvPr id="230" name="Picture@01\QPosted@" descr="@01\QPosted@">
          <a:extLst>
            <a:ext uri="{FF2B5EF4-FFF2-40B4-BE49-F238E27FC236}">
              <a16:creationId xmlns:a16="http://schemas.microsoft.com/office/drawing/2014/main" id="{41A1A524-592F-4EA4-A283-5391F5410A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152400</xdr:colOff>
      <xdr:row>230</xdr:row>
      <xdr:rowOff>133350</xdr:rowOff>
    </xdr:to>
    <xdr:pic>
      <xdr:nvPicPr>
        <xdr:cNvPr id="231" name="Picture@01\QPosted@" descr="@01\QPosted@">
          <a:extLst>
            <a:ext uri="{FF2B5EF4-FFF2-40B4-BE49-F238E27FC236}">
              <a16:creationId xmlns:a16="http://schemas.microsoft.com/office/drawing/2014/main" id="{7D77F6CE-80B4-460A-9031-B62C68D98D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152400</xdr:colOff>
      <xdr:row>231</xdr:row>
      <xdr:rowOff>133350</xdr:rowOff>
    </xdr:to>
    <xdr:pic>
      <xdr:nvPicPr>
        <xdr:cNvPr id="232" name="Picture@01\QPosted@" descr="@01\QPosted@">
          <a:extLst>
            <a:ext uri="{FF2B5EF4-FFF2-40B4-BE49-F238E27FC236}">
              <a16:creationId xmlns:a16="http://schemas.microsoft.com/office/drawing/2014/main" id="{42C82E58-826B-4516-8888-A37C18F0C9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152400</xdr:colOff>
      <xdr:row>232</xdr:row>
      <xdr:rowOff>133350</xdr:rowOff>
    </xdr:to>
    <xdr:pic>
      <xdr:nvPicPr>
        <xdr:cNvPr id="233" name="Picture@01\QPosted@" descr="@01\QPosted@">
          <a:extLst>
            <a:ext uri="{FF2B5EF4-FFF2-40B4-BE49-F238E27FC236}">
              <a16:creationId xmlns:a16="http://schemas.microsoft.com/office/drawing/2014/main" id="{31A1FE03-576B-4837-8C7F-28AE9E7D80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152400</xdr:colOff>
      <xdr:row>233</xdr:row>
      <xdr:rowOff>133350</xdr:rowOff>
    </xdr:to>
    <xdr:pic>
      <xdr:nvPicPr>
        <xdr:cNvPr id="234" name="Picture@01\QPosted@" descr="@01\QPosted@">
          <a:extLst>
            <a:ext uri="{FF2B5EF4-FFF2-40B4-BE49-F238E27FC236}">
              <a16:creationId xmlns:a16="http://schemas.microsoft.com/office/drawing/2014/main" id="{BC2EC476-7489-432A-8C8B-372A51CB43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152400</xdr:colOff>
      <xdr:row>234</xdr:row>
      <xdr:rowOff>133350</xdr:rowOff>
    </xdr:to>
    <xdr:pic>
      <xdr:nvPicPr>
        <xdr:cNvPr id="235" name="Picture@01\QPosted@" descr="@01\QPosted@">
          <a:extLst>
            <a:ext uri="{FF2B5EF4-FFF2-40B4-BE49-F238E27FC236}">
              <a16:creationId xmlns:a16="http://schemas.microsoft.com/office/drawing/2014/main" id="{93A28994-5430-491B-8BF2-EC8D1576B8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152400</xdr:colOff>
      <xdr:row>235</xdr:row>
      <xdr:rowOff>133350</xdr:rowOff>
    </xdr:to>
    <xdr:pic>
      <xdr:nvPicPr>
        <xdr:cNvPr id="236" name="Picture@01\QPosted@" descr="@01\QPosted@">
          <a:extLst>
            <a:ext uri="{FF2B5EF4-FFF2-40B4-BE49-F238E27FC236}">
              <a16:creationId xmlns:a16="http://schemas.microsoft.com/office/drawing/2014/main" id="{90ABD3B4-5F42-4774-8C49-94D4BF0014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152400</xdr:colOff>
      <xdr:row>236</xdr:row>
      <xdr:rowOff>133350</xdr:rowOff>
    </xdr:to>
    <xdr:pic>
      <xdr:nvPicPr>
        <xdr:cNvPr id="237" name="Picture@01\QPosted@" descr="@01\QPosted@">
          <a:extLst>
            <a:ext uri="{FF2B5EF4-FFF2-40B4-BE49-F238E27FC236}">
              <a16:creationId xmlns:a16="http://schemas.microsoft.com/office/drawing/2014/main" id="{9EC94278-87D2-4BC6-9156-54410DDAF7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152400</xdr:colOff>
      <xdr:row>237</xdr:row>
      <xdr:rowOff>133350</xdr:rowOff>
    </xdr:to>
    <xdr:pic>
      <xdr:nvPicPr>
        <xdr:cNvPr id="238" name="Picture@01\QPosted@" descr="@01\QPosted@">
          <a:extLst>
            <a:ext uri="{FF2B5EF4-FFF2-40B4-BE49-F238E27FC236}">
              <a16:creationId xmlns:a16="http://schemas.microsoft.com/office/drawing/2014/main" id="{3F577112-9136-4180-BB7A-5489AF54A3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152400</xdr:colOff>
      <xdr:row>238</xdr:row>
      <xdr:rowOff>133350</xdr:rowOff>
    </xdr:to>
    <xdr:pic>
      <xdr:nvPicPr>
        <xdr:cNvPr id="239" name="Picture@01\QPosted@" descr="@01\QPosted@">
          <a:extLst>
            <a:ext uri="{FF2B5EF4-FFF2-40B4-BE49-F238E27FC236}">
              <a16:creationId xmlns:a16="http://schemas.microsoft.com/office/drawing/2014/main" id="{3ABDBCC4-4F4B-4D38-9405-C9D466C2ED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152400</xdr:colOff>
      <xdr:row>239</xdr:row>
      <xdr:rowOff>133350</xdr:rowOff>
    </xdr:to>
    <xdr:pic>
      <xdr:nvPicPr>
        <xdr:cNvPr id="240" name="Picture@01\QPosted@" descr="@01\QPosted@">
          <a:extLst>
            <a:ext uri="{FF2B5EF4-FFF2-40B4-BE49-F238E27FC236}">
              <a16:creationId xmlns:a16="http://schemas.microsoft.com/office/drawing/2014/main" id="{20817388-B64D-42EA-9A88-1580679DBD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152400</xdr:colOff>
      <xdr:row>240</xdr:row>
      <xdr:rowOff>133350</xdr:rowOff>
    </xdr:to>
    <xdr:pic>
      <xdr:nvPicPr>
        <xdr:cNvPr id="241" name="Picture@01\QPosted@" descr="@01\QPosted@">
          <a:extLst>
            <a:ext uri="{FF2B5EF4-FFF2-40B4-BE49-F238E27FC236}">
              <a16:creationId xmlns:a16="http://schemas.microsoft.com/office/drawing/2014/main" id="{5EF8FB70-2668-4D7A-AAB6-962930D2AA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152400</xdr:colOff>
      <xdr:row>241</xdr:row>
      <xdr:rowOff>133350</xdr:rowOff>
    </xdr:to>
    <xdr:pic>
      <xdr:nvPicPr>
        <xdr:cNvPr id="242" name="Picture@01\QPosted@" descr="@01\QPosted@">
          <a:extLst>
            <a:ext uri="{FF2B5EF4-FFF2-40B4-BE49-F238E27FC236}">
              <a16:creationId xmlns:a16="http://schemas.microsoft.com/office/drawing/2014/main" id="{505C06EA-6952-45F4-8BF3-E3D1B03ED7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133350</xdr:rowOff>
    </xdr:to>
    <xdr:pic>
      <xdr:nvPicPr>
        <xdr:cNvPr id="243" name="Picture@01\QPosted@" descr="@01\QPosted@">
          <a:extLst>
            <a:ext uri="{FF2B5EF4-FFF2-40B4-BE49-F238E27FC236}">
              <a16:creationId xmlns:a16="http://schemas.microsoft.com/office/drawing/2014/main" id="{A18D5E61-4DD6-42B6-AA62-C101FC5D57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152400</xdr:colOff>
      <xdr:row>243</xdr:row>
      <xdr:rowOff>133350</xdr:rowOff>
    </xdr:to>
    <xdr:pic>
      <xdr:nvPicPr>
        <xdr:cNvPr id="244" name="Picture@01\QPosted@" descr="@01\QPosted@">
          <a:extLst>
            <a:ext uri="{FF2B5EF4-FFF2-40B4-BE49-F238E27FC236}">
              <a16:creationId xmlns:a16="http://schemas.microsoft.com/office/drawing/2014/main" id="{B33AA7E8-68A9-40A4-AEED-DD099D179A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152400</xdr:colOff>
      <xdr:row>244</xdr:row>
      <xdr:rowOff>133350</xdr:rowOff>
    </xdr:to>
    <xdr:pic>
      <xdr:nvPicPr>
        <xdr:cNvPr id="245" name="Picture@01\QPosted@" descr="@01\QPosted@">
          <a:extLst>
            <a:ext uri="{FF2B5EF4-FFF2-40B4-BE49-F238E27FC236}">
              <a16:creationId xmlns:a16="http://schemas.microsoft.com/office/drawing/2014/main" id="{25829A2A-0CE5-4E6A-A50F-B94B82D50F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152400</xdr:colOff>
      <xdr:row>245</xdr:row>
      <xdr:rowOff>133350</xdr:rowOff>
    </xdr:to>
    <xdr:pic>
      <xdr:nvPicPr>
        <xdr:cNvPr id="246" name="Picture@01\QPosted@" descr="@01\QPosted@">
          <a:extLst>
            <a:ext uri="{FF2B5EF4-FFF2-40B4-BE49-F238E27FC236}">
              <a16:creationId xmlns:a16="http://schemas.microsoft.com/office/drawing/2014/main" id="{B72685FC-A11A-4B35-AFA5-263B27C0E5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152400</xdr:colOff>
      <xdr:row>246</xdr:row>
      <xdr:rowOff>133350</xdr:rowOff>
    </xdr:to>
    <xdr:pic>
      <xdr:nvPicPr>
        <xdr:cNvPr id="247" name="Picture@01\QPosted@" descr="@01\QPosted@">
          <a:extLst>
            <a:ext uri="{FF2B5EF4-FFF2-40B4-BE49-F238E27FC236}">
              <a16:creationId xmlns:a16="http://schemas.microsoft.com/office/drawing/2014/main" id="{250C128E-AFFF-4C4D-BB4C-015DE42017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152400</xdr:colOff>
      <xdr:row>247</xdr:row>
      <xdr:rowOff>133350</xdr:rowOff>
    </xdr:to>
    <xdr:pic>
      <xdr:nvPicPr>
        <xdr:cNvPr id="248" name="Picture@01\QPosted@" descr="@01\QPosted@">
          <a:extLst>
            <a:ext uri="{FF2B5EF4-FFF2-40B4-BE49-F238E27FC236}">
              <a16:creationId xmlns:a16="http://schemas.microsoft.com/office/drawing/2014/main" id="{5ABC3113-EA9C-4F91-B10F-77C47FC76A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152400</xdr:colOff>
      <xdr:row>248</xdr:row>
      <xdr:rowOff>133350</xdr:rowOff>
    </xdr:to>
    <xdr:pic>
      <xdr:nvPicPr>
        <xdr:cNvPr id="249" name="Picture@01\QPosted@" descr="@01\QPosted@">
          <a:extLst>
            <a:ext uri="{FF2B5EF4-FFF2-40B4-BE49-F238E27FC236}">
              <a16:creationId xmlns:a16="http://schemas.microsoft.com/office/drawing/2014/main" id="{B09049CA-0E91-46BC-A53C-94A2B39781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152400</xdr:colOff>
      <xdr:row>249</xdr:row>
      <xdr:rowOff>133350</xdr:rowOff>
    </xdr:to>
    <xdr:pic>
      <xdr:nvPicPr>
        <xdr:cNvPr id="250" name="Picture@01\QPosted@" descr="@01\QPosted@">
          <a:extLst>
            <a:ext uri="{FF2B5EF4-FFF2-40B4-BE49-F238E27FC236}">
              <a16:creationId xmlns:a16="http://schemas.microsoft.com/office/drawing/2014/main" id="{DE8DBB97-9B23-4219-BE99-BAE3EF2794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152400</xdr:colOff>
      <xdr:row>250</xdr:row>
      <xdr:rowOff>133350</xdr:rowOff>
    </xdr:to>
    <xdr:pic>
      <xdr:nvPicPr>
        <xdr:cNvPr id="251" name="Picture@01\QPosted@" descr="@01\QPosted@">
          <a:extLst>
            <a:ext uri="{FF2B5EF4-FFF2-40B4-BE49-F238E27FC236}">
              <a16:creationId xmlns:a16="http://schemas.microsoft.com/office/drawing/2014/main" id="{987F8321-35C6-4569-ABD6-131E11D5AD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152400</xdr:colOff>
      <xdr:row>251</xdr:row>
      <xdr:rowOff>133350</xdr:rowOff>
    </xdr:to>
    <xdr:pic>
      <xdr:nvPicPr>
        <xdr:cNvPr id="252" name="Picture@01\QPosted@" descr="@01\QPosted@">
          <a:extLst>
            <a:ext uri="{FF2B5EF4-FFF2-40B4-BE49-F238E27FC236}">
              <a16:creationId xmlns:a16="http://schemas.microsoft.com/office/drawing/2014/main" id="{C63664C2-CDF0-46D0-A4A0-7E79AB2873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152400</xdr:colOff>
      <xdr:row>252</xdr:row>
      <xdr:rowOff>133350</xdr:rowOff>
    </xdr:to>
    <xdr:pic>
      <xdr:nvPicPr>
        <xdr:cNvPr id="253" name="Picture@01\QPosted@" descr="@01\QPosted@">
          <a:extLst>
            <a:ext uri="{FF2B5EF4-FFF2-40B4-BE49-F238E27FC236}">
              <a16:creationId xmlns:a16="http://schemas.microsoft.com/office/drawing/2014/main" id="{DFE1086F-8330-46C8-9C57-75DC4C2451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152400</xdr:colOff>
      <xdr:row>253</xdr:row>
      <xdr:rowOff>133350</xdr:rowOff>
    </xdr:to>
    <xdr:pic>
      <xdr:nvPicPr>
        <xdr:cNvPr id="254" name="Picture@01\QPosted@" descr="@01\QPosted@">
          <a:extLst>
            <a:ext uri="{FF2B5EF4-FFF2-40B4-BE49-F238E27FC236}">
              <a16:creationId xmlns:a16="http://schemas.microsoft.com/office/drawing/2014/main" id="{7D25A56C-A453-481C-A189-0F556E4313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152400</xdr:colOff>
      <xdr:row>254</xdr:row>
      <xdr:rowOff>133350</xdr:rowOff>
    </xdr:to>
    <xdr:pic>
      <xdr:nvPicPr>
        <xdr:cNvPr id="255" name="Picture@01\QPosted@" descr="@01\QPosted@">
          <a:extLst>
            <a:ext uri="{FF2B5EF4-FFF2-40B4-BE49-F238E27FC236}">
              <a16:creationId xmlns:a16="http://schemas.microsoft.com/office/drawing/2014/main" id="{744EDBD0-EA43-4BD2-8BA5-AC12505773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152400</xdr:colOff>
      <xdr:row>255</xdr:row>
      <xdr:rowOff>133350</xdr:rowOff>
    </xdr:to>
    <xdr:pic>
      <xdr:nvPicPr>
        <xdr:cNvPr id="256" name="Picture@01\QPosted@" descr="@01\QPosted@">
          <a:extLst>
            <a:ext uri="{FF2B5EF4-FFF2-40B4-BE49-F238E27FC236}">
              <a16:creationId xmlns:a16="http://schemas.microsoft.com/office/drawing/2014/main" id="{3626B69E-A283-4134-A57A-A6D999313C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152400</xdr:colOff>
      <xdr:row>256</xdr:row>
      <xdr:rowOff>133350</xdr:rowOff>
    </xdr:to>
    <xdr:pic>
      <xdr:nvPicPr>
        <xdr:cNvPr id="257" name="Picture@01\QPosted@" descr="@01\QPosted@">
          <a:extLst>
            <a:ext uri="{FF2B5EF4-FFF2-40B4-BE49-F238E27FC236}">
              <a16:creationId xmlns:a16="http://schemas.microsoft.com/office/drawing/2014/main" id="{BD50332C-B6CA-4ED3-9302-479BED61FB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152400</xdr:colOff>
      <xdr:row>257</xdr:row>
      <xdr:rowOff>133350</xdr:rowOff>
    </xdr:to>
    <xdr:pic>
      <xdr:nvPicPr>
        <xdr:cNvPr id="258" name="Picture@01\QPosted@" descr="@01\QPosted@">
          <a:extLst>
            <a:ext uri="{FF2B5EF4-FFF2-40B4-BE49-F238E27FC236}">
              <a16:creationId xmlns:a16="http://schemas.microsoft.com/office/drawing/2014/main" id="{07C29191-7EB0-4CD7-8DF4-24E378C54E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152400</xdr:colOff>
      <xdr:row>258</xdr:row>
      <xdr:rowOff>133350</xdr:rowOff>
    </xdr:to>
    <xdr:pic>
      <xdr:nvPicPr>
        <xdr:cNvPr id="259" name="Picture@01\QPosted@" descr="@01\QPosted@">
          <a:extLst>
            <a:ext uri="{FF2B5EF4-FFF2-40B4-BE49-F238E27FC236}">
              <a16:creationId xmlns:a16="http://schemas.microsoft.com/office/drawing/2014/main" id="{6B28057F-985E-4C01-8AE5-DC46A3EA3A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152400</xdr:colOff>
      <xdr:row>259</xdr:row>
      <xdr:rowOff>133350</xdr:rowOff>
    </xdr:to>
    <xdr:pic>
      <xdr:nvPicPr>
        <xdr:cNvPr id="260" name="Picture@01\QPosted@" descr="@01\QPosted@">
          <a:extLst>
            <a:ext uri="{FF2B5EF4-FFF2-40B4-BE49-F238E27FC236}">
              <a16:creationId xmlns:a16="http://schemas.microsoft.com/office/drawing/2014/main" id="{64E832A3-FFB9-4EAE-B701-ED9DFF0E55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152400</xdr:colOff>
      <xdr:row>260</xdr:row>
      <xdr:rowOff>133350</xdr:rowOff>
    </xdr:to>
    <xdr:pic>
      <xdr:nvPicPr>
        <xdr:cNvPr id="261" name="Picture@01\QPosted@" descr="@01\QPosted@">
          <a:extLst>
            <a:ext uri="{FF2B5EF4-FFF2-40B4-BE49-F238E27FC236}">
              <a16:creationId xmlns:a16="http://schemas.microsoft.com/office/drawing/2014/main" id="{D2D308EB-11F3-4D7D-9019-71A8B2C305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152400</xdr:colOff>
      <xdr:row>261</xdr:row>
      <xdr:rowOff>133350</xdr:rowOff>
    </xdr:to>
    <xdr:pic>
      <xdr:nvPicPr>
        <xdr:cNvPr id="262" name="Picture@01\QPosted@" descr="@01\QPosted@">
          <a:extLst>
            <a:ext uri="{FF2B5EF4-FFF2-40B4-BE49-F238E27FC236}">
              <a16:creationId xmlns:a16="http://schemas.microsoft.com/office/drawing/2014/main" id="{68777674-6919-4FA5-8E54-16A8BDC313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152400</xdr:colOff>
      <xdr:row>262</xdr:row>
      <xdr:rowOff>133350</xdr:rowOff>
    </xdr:to>
    <xdr:pic>
      <xdr:nvPicPr>
        <xdr:cNvPr id="263" name="Picture@01\QPosted@" descr="@01\QPosted@">
          <a:extLst>
            <a:ext uri="{FF2B5EF4-FFF2-40B4-BE49-F238E27FC236}">
              <a16:creationId xmlns:a16="http://schemas.microsoft.com/office/drawing/2014/main" id="{DFC8BDD0-15F5-443C-B8E0-B1B57A742C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152400</xdr:colOff>
      <xdr:row>263</xdr:row>
      <xdr:rowOff>133350</xdr:rowOff>
    </xdr:to>
    <xdr:pic>
      <xdr:nvPicPr>
        <xdr:cNvPr id="264" name="Picture@01\QPosted@" descr="@01\QPosted@">
          <a:extLst>
            <a:ext uri="{FF2B5EF4-FFF2-40B4-BE49-F238E27FC236}">
              <a16:creationId xmlns:a16="http://schemas.microsoft.com/office/drawing/2014/main" id="{8BE0EDBF-179C-4823-B5CD-61E6BD84FD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152400</xdr:colOff>
      <xdr:row>264</xdr:row>
      <xdr:rowOff>133350</xdr:rowOff>
    </xdr:to>
    <xdr:pic>
      <xdr:nvPicPr>
        <xdr:cNvPr id="265" name="Picture@01\QPosted@" descr="@01\QPosted@">
          <a:extLst>
            <a:ext uri="{FF2B5EF4-FFF2-40B4-BE49-F238E27FC236}">
              <a16:creationId xmlns:a16="http://schemas.microsoft.com/office/drawing/2014/main" id="{145215C4-9E22-4871-97EE-887C9C117E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152400</xdr:colOff>
      <xdr:row>265</xdr:row>
      <xdr:rowOff>133350</xdr:rowOff>
    </xdr:to>
    <xdr:pic>
      <xdr:nvPicPr>
        <xdr:cNvPr id="266" name="Picture@01\QPosted@" descr="@01\QPosted@">
          <a:extLst>
            <a:ext uri="{FF2B5EF4-FFF2-40B4-BE49-F238E27FC236}">
              <a16:creationId xmlns:a16="http://schemas.microsoft.com/office/drawing/2014/main" id="{AA2B9604-CCF6-438F-A503-4D27F6B8A8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152400</xdr:colOff>
      <xdr:row>266</xdr:row>
      <xdr:rowOff>133350</xdr:rowOff>
    </xdr:to>
    <xdr:pic>
      <xdr:nvPicPr>
        <xdr:cNvPr id="267" name="Picture@01\QPosted@" descr="@01\QPosted@">
          <a:extLst>
            <a:ext uri="{FF2B5EF4-FFF2-40B4-BE49-F238E27FC236}">
              <a16:creationId xmlns:a16="http://schemas.microsoft.com/office/drawing/2014/main" id="{029619DD-8CC2-4F27-A3D3-9154854C63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152400</xdr:colOff>
      <xdr:row>267</xdr:row>
      <xdr:rowOff>133350</xdr:rowOff>
    </xdr:to>
    <xdr:pic>
      <xdr:nvPicPr>
        <xdr:cNvPr id="268" name="Picture@01\QPosted@" descr="@01\QPosted@">
          <a:extLst>
            <a:ext uri="{FF2B5EF4-FFF2-40B4-BE49-F238E27FC236}">
              <a16:creationId xmlns:a16="http://schemas.microsoft.com/office/drawing/2014/main" id="{0B6A0332-148F-4549-9500-AFE0B52CDA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152400</xdr:colOff>
      <xdr:row>268</xdr:row>
      <xdr:rowOff>133350</xdr:rowOff>
    </xdr:to>
    <xdr:pic>
      <xdr:nvPicPr>
        <xdr:cNvPr id="269" name="Picture@01\QPosted@" descr="@01\QPosted@">
          <a:extLst>
            <a:ext uri="{FF2B5EF4-FFF2-40B4-BE49-F238E27FC236}">
              <a16:creationId xmlns:a16="http://schemas.microsoft.com/office/drawing/2014/main" id="{C8885352-16DF-4918-8DD5-2FFC467C70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152400</xdr:colOff>
      <xdr:row>269</xdr:row>
      <xdr:rowOff>133350</xdr:rowOff>
    </xdr:to>
    <xdr:pic>
      <xdr:nvPicPr>
        <xdr:cNvPr id="270" name="Picture@01\QPosted@" descr="@01\QPosted@">
          <a:extLst>
            <a:ext uri="{FF2B5EF4-FFF2-40B4-BE49-F238E27FC236}">
              <a16:creationId xmlns:a16="http://schemas.microsoft.com/office/drawing/2014/main" id="{5B39BFDA-9DAF-45BC-8894-FA56105EFD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152400</xdr:colOff>
      <xdr:row>270</xdr:row>
      <xdr:rowOff>133350</xdr:rowOff>
    </xdr:to>
    <xdr:pic>
      <xdr:nvPicPr>
        <xdr:cNvPr id="271" name="Picture@01\QPosted@" descr="@01\QPosted@">
          <a:extLst>
            <a:ext uri="{FF2B5EF4-FFF2-40B4-BE49-F238E27FC236}">
              <a16:creationId xmlns:a16="http://schemas.microsoft.com/office/drawing/2014/main" id="{73D7B3D3-5860-4737-A135-EB2EE5CE22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152400</xdr:colOff>
      <xdr:row>271</xdr:row>
      <xdr:rowOff>133350</xdr:rowOff>
    </xdr:to>
    <xdr:pic>
      <xdr:nvPicPr>
        <xdr:cNvPr id="272" name="Picture@01\QPosted@" descr="@01\QPosted@">
          <a:extLst>
            <a:ext uri="{FF2B5EF4-FFF2-40B4-BE49-F238E27FC236}">
              <a16:creationId xmlns:a16="http://schemas.microsoft.com/office/drawing/2014/main" id="{603F88D8-46A5-4B32-81D4-346FC3EE4B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152400</xdr:colOff>
      <xdr:row>272</xdr:row>
      <xdr:rowOff>133350</xdr:rowOff>
    </xdr:to>
    <xdr:pic>
      <xdr:nvPicPr>
        <xdr:cNvPr id="273" name="Picture@01\QPosted@" descr="@01\QPosted@">
          <a:extLst>
            <a:ext uri="{FF2B5EF4-FFF2-40B4-BE49-F238E27FC236}">
              <a16:creationId xmlns:a16="http://schemas.microsoft.com/office/drawing/2014/main" id="{86ECA564-0389-46DF-A15E-A976227CB0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152400</xdr:colOff>
      <xdr:row>273</xdr:row>
      <xdr:rowOff>133350</xdr:rowOff>
    </xdr:to>
    <xdr:pic>
      <xdr:nvPicPr>
        <xdr:cNvPr id="274" name="Picture@01\QPosted@" descr="@01\QPosted@">
          <a:extLst>
            <a:ext uri="{FF2B5EF4-FFF2-40B4-BE49-F238E27FC236}">
              <a16:creationId xmlns:a16="http://schemas.microsoft.com/office/drawing/2014/main" id="{0D222D8B-5E98-4597-ABDE-EA411E671E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152400</xdr:colOff>
      <xdr:row>274</xdr:row>
      <xdr:rowOff>133350</xdr:rowOff>
    </xdr:to>
    <xdr:pic>
      <xdr:nvPicPr>
        <xdr:cNvPr id="275" name="Picture@01\QPosted@" descr="@01\QPosted@">
          <a:extLst>
            <a:ext uri="{FF2B5EF4-FFF2-40B4-BE49-F238E27FC236}">
              <a16:creationId xmlns:a16="http://schemas.microsoft.com/office/drawing/2014/main" id="{CFFBAD92-CE3D-407B-9265-0D26B01168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152400</xdr:colOff>
      <xdr:row>275</xdr:row>
      <xdr:rowOff>133350</xdr:rowOff>
    </xdr:to>
    <xdr:pic>
      <xdr:nvPicPr>
        <xdr:cNvPr id="276" name="Picture@01\QPosted@" descr="@01\QPosted@">
          <a:extLst>
            <a:ext uri="{FF2B5EF4-FFF2-40B4-BE49-F238E27FC236}">
              <a16:creationId xmlns:a16="http://schemas.microsoft.com/office/drawing/2014/main" id="{1493F37C-D360-41AD-8308-A47F0F49F2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152400</xdr:colOff>
      <xdr:row>276</xdr:row>
      <xdr:rowOff>133350</xdr:rowOff>
    </xdr:to>
    <xdr:pic>
      <xdr:nvPicPr>
        <xdr:cNvPr id="277" name="Picture@01\QPosted@" descr="@01\QPosted@">
          <a:extLst>
            <a:ext uri="{FF2B5EF4-FFF2-40B4-BE49-F238E27FC236}">
              <a16:creationId xmlns:a16="http://schemas.microsoft.com/office/drawing/2014/main" id="{601E4C08-30D1-449A-B4C8-C59D0A51C9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152400</xdr:colOff>
      <xdr:row>277</xdr:row>
      <xdr:rowOff>133350</xdr:rowOff>
    </xdr:to>
    <xdr:pic>
      <xdr:nvPicPr>
        <xdr:cNvPr id="278" name="Picture@01\QPosted@" descr="@01\QPosted@">
          <a:extLst>
            <a:ext uri="{FF2B5EF4-FFF2-40B4-BE49-F238E27FC236}">
              <a16:creationId xmlns:a16="http://schemas.microsoft.com/office/drawing/2014/main" id="{2E58D792-302C-4385-A13A-B1563AF8A9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152400</xdr:colOff>
      <xdr:row>278</xdr:row>
      <xdr:rowOff>133350</xdr:rowOff>
    </xdr:to>
    <xdr:pic>
      <xdr:nvPicPr>
        <xdr:cNvPr id="279" name="Picture@01\QPosted@" descr="@01\QPosted@">
          <a:extLst>
            <a:ext uri="{FF2B5EF4-FFF2-40B4-BE49-F238E27FC236}">
              <a16:creationId xmlns:a16="http://schemas.microsoft.com/office/drawing/2014/main" id="{F87FD837-68ED-4430-B812-C7A960EDCF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152400</xdr:colOff>
      <xdr:row>279</xdr:row>
      <xdr:rowOff>133350</xdr:rowOff>
    </xdr:to>
    <xdr:pic>
      <xdr:nvPicPr>
        <xdr:cNvPr id="280" name="Picture@01\QPosted@" descr="@01\QPosted@">
          <a:extLst>
            <a:ext uri="{FF2B5EF4-FFF2-40B4-BE49-F238E27FC236}">
              <a16:creationId xmlns:a16="http://schemas.microsoft.com/office/drawing/2014/main" id="{0931F32B-DCC0-4F30-921C-11E61AC4E9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152400</xdr:colOff>
      <xdr:row>280</xdr:row>
      <xdr:rowOff>133350</xdr:rowOff>
    </xdr:to>
    <xdr:pic>
      <xdr:nvPicPr>
        <xdr:cNvPr id="281" name="Picture@01\QPosted@" descr="@01\QPosted@">
          <a:extLst>
            <a:ext uri="{FF2B5EF4-FFF2-40B4-BE49-F238E27FC236}">
              <a16:creationId xmlns:a16="http://schemas.microsoft.com/office/drawing/2014/main" id="{F01E29B8-70E9-44AE-B5C0-5FB9EA5C36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152400</xdr:colOff>
      <xdr:row>281</xdr:row>
      <xdr:rowOff>133350</xdr:rowOff>
    </xdr:to>
    <xdr:pic>
      <xdr:nvPicPr>
        <xdr:cNvPr id="282" name="Picture@01\QPosted@" descr="@01\QPosted@">
          <a:extLst>
            <a:ext uri="{FF2B5EF4-FFF2-40B4-BE49-F238E27FC236}">
              <a16:creationId xmlns:a16="http://schemas.microsoft.com/office/drawing/2014/main" id="{828BEDE2-B233-422E-97D8-BE603B85DA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152400</xdr:colOff>
      <xdr:row>282</xdr:row>
      <xdr:rowOff>133350</xdr:rowOff>
    </xdr:to>
    <xdr:pic>
      <xdr:nvPicPr>
        <xdr:cNvPr id="283" name="Picture@01\QPosted@" descr="@01\QPosted@">
          <a:extLst>
            <a:ext uri="{FF2B5EF4-FFF2-40B4-BE49-F238E27FC236}">
              <a16:creationId xmlns:a16="http://schemas.microsoft.com/office/drawing/2014/main" id="{445A8261-4EA1-4024-B99F-854D32A09A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152400</xdr:colOff>
      <xdr:row>283</xdr:row>
      <xdr:rowOff>133350</xdr:rowOff>
    </xdr:to>
    <xdr:pic>
      <xdr:nvPicPr>
        <xdr:cNvPr id="284" name="Picture@01\QPosted@" descr="@01\QPosted@">
          <a:extLst>
            <a:ext uri="{FF2B5EF4-FFF2-40B4-BE49-F238E27FC236}">
              <a16:creationId xmlns:a16="http://schemas.microsoft.com/office/drawing/2014/main" id="{CACD2226-3B0D-4DED-BD55-A88627068E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152400</xdr:colOff>
      <xdr:row>284</xdr:row>
      <xdr:rowOff>133350</xdr:rowOff>
    </xdr:to>
    <xdr:pic>
      <xdr:nvPicPr>
        <xdr:cNvPr id="285" name="Picture@01\QPosted@" descr="@01\QPosted@">
          <a:extLst>
            <a:ext uri="{FF2B5EF4-FFF2-40B4-BE49-F238E27FC236}">
              <a16:creationId xmlns:a16="http://schemas.microsoft.com/office/drawing/2014/main" id="{6891A730-AA1F-4A93-BE22-BD12181471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152400</xdr:colOff>
      <xdr:row>285</xdr:row>
      <xdr:rowOff>133350</xdr:rowOff>
    </xdr:to>
    <xdr:pic>
      <xdr:nvPicPr>
        <xdr:cNvPr id="286" name="Picture@01\QPosted@" descr="@01\QPosted@">
          <a:extLst>
            <a:ext uri="{FF2B5EF4-FFF2-40B4-BE49-F238E27FC236}">
              <a16:creationId xmlns:a16="http://schemas.microsoft.com/office/drawing/2014/main" id="{AFF4F4C7-E8AA-4B9D-A8C1-D92DFC6F75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152400</xdr:colOff>
      <xdr:row>286</xdr:row>
      <xdr:rowOff>133350</xdr:rowOff>
    </xdr:to>
    <xdr:pic>
      <xdr:nvPicPr>
        <xdr:cNvPr id="287" name="Picture@01\QPosted@" descr="@01\QPosted@">
          <a:extLst>
            <a:ext uri="{FF2B5EF4-FFF2-40B4-BE49-F238E27FC236}">
              <a16:creationId xmlns:a16="http://schemas.microsoft.com/office/drawing/2014/main" id="{D95FE732-6111-4D4B-B099-BDBC1CD856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152400</xdr:colOff>
      <xdr:row>287</xdr:row>
      <xdr:rowOff>133350</xdr:rowOff>
    </xdr:to>
    <xdr:pic>
      <xdr:nvPicPr>
        <xdr:cNvPr id="288" name="Picture@01\QPosted@" descr="@01\QPosted@">
          <a:extLst>
            <a:ext uri="{FF2B5EF4-FFF2-40B4-BE49-F238E27FC236}">
              <a16:creationId xmlns:a16="http://schemas.microsoft.com/office/drawing/2014/main" id="{8712053E-C3F0-4537-8B5F-3E1E551443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152400</xdr:colOff>
      <xdr:row>288</xdr:row>
      <xdr:rowOff>133350</xdr:rowOff>
    </xdr:to>
    <xdr:pic>
      <xdr:nvPicPr>
        <xdr:cNvPr id="289" name="Picture@01\QPosted@" descr="@01\QPosted@">
          <a:extLst>
            <a:ext uri="{FF2B5EF4-FFF2-40B4-BE49-F238E27FC236}">
              <a16:creationId xmlns:a16="http://schemas.microsoft.com/office/drawing/2014/main" id="{A636864D-FE7B-496F-9680-B9E6666011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133350</xdr:rowOff>
    </xdr:to>
    <xdr:pic>
      <xdr:nvPicPr>
        <xdr:cNvPr id="290" name="Picture@01\QPosted@" descr="@01\QPosted@">
          <a:extLst>
            <a:ext uri="{FF2B5EF4-FFF2-40B4-BE49-F238E27FC236}">
              <a16:creationId xmlns:a16="http://schemas.microsoft.com/office/drawing/2014/main" id="{62DB31BE-2514-4ED2-A10E-ED2A932F4B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152400</xdr:colOff>
      <xdr:row>290</xdr:row>
      <xdr:rowOff>133350</xdr:rowOff>
    </xdr:to>
    <xdr:pic>
      <xdr:nvPicPr>
        <xdr:cNvPr id="291" name="Picture@01\QPosted@" descr="@01\QPosted@">
          <a:extLst>
            <a:ext uri="{FF2B5EF4-FFF2-40B4-BE49-F238E27FC236}">
              <a16:creationId xmlns:a16="http://schemas.microsoft.com/office/drawing/2014/main" id="{3FC0540B-AADA-4F1D-8770-8FDAD377E3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152400</xdr:colOff>
      <xdr:row>291</xdr:row>
      <xdr:rowOff>133350</xdr:rowOff>
    </xdr:to>
    <xdr:pic>
      <xdr:nvPicPr>
        <xdr:cNvPr id="292" name="Picture@01\QPosted@" descr="@01\QPosted@">
          <a:extLst>
            <a:ext uri="{FF2B5EF4-FFF2-40B4-BE49-F238E27FC236}">
              <a16:creationId xmlns:a16="http://schemas.microsoft.com/office/drawing/2014/main" id="{1FA18879-7EFA-451D-8AE9-D777AFC651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152400</xdr:colOff>
      <xdr:row>292</xdr:row>
      <xdr:rowOff>133350</xdr:rowOff>
    </xdr:to>
    <xdr:pic>
      <xdr:nvPicPr>
        <xdr:cNvPr id="293" name="Picture@01\QPosted@" descr="@01\QPosted@">
          <a:extLst>
            <a:ext uri="{FF2B5EF4-FFF2-40B4-BE49-F238E27FC236}">
              <a16:creationId xmlns:a16="http://schemas.microsoft.com/office/drawing/2014/main" id="{4DBD9DE5-E760-4DED-A987-CB8EF44420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152400</xdr:colOff>
      <xdr:row>293</xdr:row>
      <xdr:rowOff>133350</xdr:rowOff>
    </xdr:to>
    <xdr:pic>
      <xdr:nvPicPr>
        <xdr:cNvPr id="294" name="Picture@01\QPosted@" descr="@01\QPosted@">
          <a:extLst>
            <a:ext uri="{FF2B5EF4-FFF2-40B4-BE49-F238E27FC236}">
              <a16:creationId xmlns:a16="http://schemas.microsoft.com/office/drawing/2014/main" id="{CFDCE427-C02A-4A35-ABA2-4B771BEA4C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152400</xdr:colOff>
      <xdr:row>294</xdr:row>
      <xdr:rowOff>133350</xdr:rowOff>
    </xdr:to>
    <xdr:pic>
      <xdr:nvPicPr>
        <xdr:cNvPr id="295" name="Picture@01\QPosted@" descr="@01\QPosted@">
          <a:extLst>
            <a:ext uri="{FF2B5EF4-FFF2-40B4-BE49-F238E27FC236}">
              <a16:creationId xmlns:a16="http://schemas.microsoft.com/office/drawing/2014/main" id="{181D2F7B-CA02-450B-8AEC-FD1CDCFADB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152400</xdr:colOff>
      <xdr:row>295</xdr:row>
      <xdr:rowOff>133350</xdr:rowOff>
    </xdr:to>
    <xdr:pic>
      <xdr:nvPicPr>
        <xdr:cNvPr id="296" name="Picture@01\QPosted@" descr="@01\QPosted@">
          <a:extLst>
            <a:ext uri="{FF2B5EF4-FFF2-40B4-BE49-F238E27FC236}">
              <a16:creationId xmlns:a16="http://schemas.microsoft.com/office/drawing/2014/main" id="{7E37C654-F2C4-4205-A31E-C829073EEA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152400</xdr:colOff>
      <xdr:row>296</xdr:row>
      <xdr:rowOff>133350</xdr:rowOff>
    </xdr:to>
    <xdr:pic>
      <xdr:nvPicPr>
        <xdr:cNvPr id="297" name="Picture@01\QPosted@" descr="@01\QPosted@">
          <a:extLst>
            <a:ext uri="{FF2B5EF4-FFF2-40B4-BE49-F238E27FC236}">
              <a16:creationId xmlns:a16="http://schemas.microsoft.com/office/drawing/2014/main" id="{66A0234D-30A1-4956-98F9-244FD02ECF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152400</xdr:colOff>
      <xdr:row>297</xdr:row>
      <xdr:rowOff>133350</xdr:rowOff>
    </xdr:to>
    <xdr:pic>
      <xdr:nvPicPr>
        <xdr:cNvPr id="298" name="Picture@01\QPosted@" descr="@01\QPosted@">
          <a:extLst>
            <a:ext uri="{FF2B5EF4-FFF2-40B4-BE49-F238E27FC236}">
              <a16:creationId xmlns:a16="http://schemas.microsoft.com/office/drawing/2014/main" id="{2022E324-7DF7-4710-B436-BF980FD717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152400</xdr:colOff>
      <xdr:row>298</xdr:row>
      <xdr:rowOff>133350</xdr:rowOff>
    </xdr:to>
    <xdr:pic>
      <xdr:nvPicPr>
        <xdr:cNvPr id="299" name="Picture@01\QPosted@" descr="@01\QPosted@">
          <a:extLst>
            <a:ext uri="{FF2B5EF4-FFF2-40B4-BE49-F238E27FC236}">
              <a16:creationId xmlns:a16="http://schemas.microsoft.com/office/drawing/2014/main" id="{78E6C8E1-EBF7-4580-A693-03475E76B7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152400</xdr:colOff>
      <xdr:row>299</xdr:row>
      <xdr:rowOff>133350</xdr:rowOff>
    </xdr:to>
    <xdr:pic>
      <xdr:nvPicPr>
        <xdr:cNvPr id="300" name="Picture@01\QPosted@" descr="@01\QPosted@">
          <a:extLst>
            <a:ext uri="{FF2B5EF4-FFF2-40B4-BE49-F238E27FC236}">
              <a16:creationId xmlns:a16="http://schemas.microsoft.com/office/drawing/2014/main" id="{58316E3F-322E-4615-AF5A-5DA0D0D851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152400</xdr:colOff>
      <xdr:row>300</xdr:row>
      <xdr:rowOff>133350</xdr:rowOff>
    </xdr:to>
    <xdr:pic>
      <xdr:nvPicPr>
        <xdr:cNvPr id="301" name="Picture@01\QPosted@" descr="@01\QPosted@">
          <a:extLst>
            <a:ext uri="{FF2B5EF4-FFF2-40B4-BE49-F238E27FC236}">
              <a16:creationId xmlns:a16="http://schemas.microsoft.com/office/drawing/2014/main" id="{061352C3-0516-419F-AE15-1A78A2AF4C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152400</xdr:colOff>
      <xdr:row>301</xdr:row>
      <xdr:rowOff>133350</xdr:rowOff>
    </xdr:to>
    <xdr:pic>
      <xdr:nvPicPr>
        <xdr:cNvPr id="302" name="Picture@01\QPosted@" descr="@01\QPosted@">
          <a:extLst>
            <a:ext uri="{FF2B5EF4-FFF2-40B4-BE49-F238E27FC236}">
              <a16:creationId xmlns:a16="http://schemas.microsoft.com/office/drawing/2014/main" id="{3F8168C4-4B83-4532-A9F5-BB75D71641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152400</xdr:colOff>
      <xdr:row>302</xdr:row>
      <xdr:rowOff>133350</xdr:rowOff>
    </xdr:to>
    <xdr:pic>
      <xdr:nvPicPr>
        <xdr:cNvPr id="303" name="Picture@01\QPosted@" descr="@01\QPosted@">
          <a:extLst>
            <a:ext uri="{FF2B5EF4-FFF2-40B4-BE49-F238E27FC236}">
              <a16:creationId xmlns:a16="http://schemas.microsoft.com/office/drawing/2014/main" id="{BE8EF106-9308-480F-A32D-0B777E4793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152400</xdr:colOff>
      <xdr:row>303</xdr:row>
      <xdr:rowOff>133350</xdr:rowOff>
    </xdr:to>
    <xdr:pic>
      <xdr:nvPicPr>
        <xdr:cNvPr id="304" name="Picture@01\QPosted@" descr="@01\QPosted@">
          <a:extLst>
            <a:ext uri="{FF2B5EF4-FFF2-40B4-BE49-F238E27FC236}">
              <a16:creationId xmlns:a16="http://schemas.microsoft.com/office/drawing/2014/main" id="{5012F543-EFF4-44F3-BC15-3BD3F43D5F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152400</xdr:colOff>
      <xdr:row>304</xdr:row>
      <xdr:rowOff>133350</xdr:rowOff>
    </xdr:to>
    <xdr:pic>
      <xdr:nvPicPr>
        <xdr:cNvPr id="305" name="Picture@01\QPosted@" descr="@01\QPosted@">
          <a:extLst>
            <a:ext uri="{FF2B5EF4-FFF2-40B4-BE49-F238E27FC236}">
              <a16:creationId xmlns:a16="http://schemas.microsoft.com/office/drawing/2014/main" id="{2C278E70-BBCB-4FBB-BD41-4CDA60E7A6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152400</xdr:colOff>
      <xdr:row>305</xdr:row>
      <xdr:rowOff>133350</xdr:rowOff>
    </xdr:to>
    <xdr:pic>
      <xdr:nvPicPr>
        <xdr:cNvPr id="306" name="Picture@01\QPosted@" descr="@01\QPosted@">
          <a:extLst>
            <a:ext uri="{FF2B5EF4-FFF2-40B4-BE49-F238E27FC236}">
              <a16:creationId xmlns:a16="http://schemas.microsoft.com/office/drawing/2014/main" id="{E25A6F6D-9261-4B6F-9530-DBBDD3A936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152400</xdr:colOff>
      <xdr:row>306</xdr:row>
      <xdr:rowOff>133350</xdr:rowOff>
    </xdr:to>
    <xdr:pic>
      <xdr:nvPicPr>
        <xdr:cNvPr id="307" name="Picture@01\QPosted@" descr="@01\QPosted@">
          <a:extLst>
            <a:ext uri="{FF2B5EF4-FFF2-40B4-BE49-F238E27FC236}">
              <a16:creationId xmlns:a16="http://schemas.microsoft.com/office/drawing/2014/main" id="{2BAB139E-2364-4A2E-9A29-376B52D2DD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152400</xdr:colOff>
      <xdr:row>307</xdr:row>
      <xdr:rowOff>133350</xdr:rowOff>
    </xdr:to>
    <xdr:pic>
      <xdr:nvPicPr>
        <xdr:cNvPr id="308" name="Picture@01\QPosted@" descr="@01\QPosted@">
          <a:extLst>
            <a:ext uri="{FF2B5EF4-FFF2-40B4-BE49-F238E27FC236}">
              <a16:creationId xmlns:a16="http://schemas.microsoft.com/office/drawing/2014/main" id="{3934D6B8-124E-4C54-9514-07E5CA064D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152400</xdr:colOff>
      <xdr:row>308</xdr:row>
      <xdr:rowOff>133350</xdr:rowOff>
    </xdr:to>
    <xdr:pic>
      <xdr:nvPicPr>
        <xdr:cNvPr id="309" name="Picture@01\QPosted@" descr="@01\QPosted@">
          <a:extLst>
            <a:ext uri="{FF2B5EF4-FFF2-40B4-BE49-F238E27FC236}">
              <a16:creationId xmlns:a16="http://schemas.microsoft.com/office/drawing/2014/main" id="{CF1B38E7-031A-43D7-94DF-E3E8701C1C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152400</xdr:colOff>
      <xdr:row>309</xdr:row>
      <xdr:rowOff>133350</xdr:rowOff>
    </xdr:to>
    <xdr:pic>
      <xdr:nvPicPr>
        <xdr:cNvPr id="310" name="Picture@01\QPosted@" descr="@01\QPosted@">
          <a:extLst>
            <a:ext uri="{FF2B5EF4-FFF2-40B4-BE49-F238E27FC236}">
              <a16:creationId xmlns:a16="http://schemas.microsoft.com/office/drawing/2014/main" id="{DCE3F602-AEE0-4CA1-9E40-4CFE8FF78B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152400</xdr:colOff>
      <xdr:row>310</xdr:row>
      <xdr:rowOff>133350</xdr:rowOff>
    </xdr:to>
    <xdr:pic>
      <xdr:nvPicPr>
        <xdr:cNvPr id="311" name="Picture@01\QPosted@" descr="@01\QPosted@">
          <a:extLst>
            <a:ext uri="{FF2B5EF4-FFF2-40B4-BE49-F238E27FC236}">
              <a16:creationId xmlns:a16="http://schemas.microsoft.com/office/drawing/2014/main" id="{8EF6DD8A-2873-4759-AC26-3FF82BAB29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152400</xdr:colOff>
      <xdr:row>311</xdr:row>
      <xdr:rowOff>133350</xdr:rowOff>
    </xdr:to>
    <xdr:pic>
      <xdr:nvPicPr>
        <xdr:cNvPr id="312" name="Picture@01\QPosted@" descr="@01\QPosted@">
          <a:extLst>
            <a:ext uri="{FF2B5EF4-FFF2-40B4-BE49-F238E27FC236}">
              <a16:creationId xmlns:a16="http://schemas.microsoft.com/office/drawing/2014/main" id="{E0AED300-4746-42FB-B803-390AA39DD7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152400</xdr:colOff>
      <xdr:row>312</xdr:row>
      <xdr:rowOff>133350</xdr:rowOff>
    </xdr:to>
    <xdr:pic>
      <xdr:nvPicPr>
        <xdr:cNvPr id="313" name="Picture@01\QPosted@" descr="@01\QPosted@">
          <a:extLst>
            <a:ext uri="{FF2B5EF4-FFF2-40B4-BE49-F238E27FC236}">
              <a16:creationId xmlns:a16="http://schemas.microsoft.com/office/drawing/2014/main" id="{D42554F0-11BA-4982-BF2A-74B9765E37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152400</xdr:colOff>
      <xdr:row>313</xdr:row>
      <xdr:rowOff>133350</xdr:rowOff>
    </xdr:to>
    <xdr:pic>
      <xdr:nvPicPr>
        <xdr:cNvPr id="314" name="Picture@01\QPosted@" descr="@01\QPosted@">
          <a:extLst>
            <a:ext uri="{FF2B5EF4-FFF2-40B4-BE49-F238E27FC236}">
              <a16:creationId xmlns:a16="http://schemas.microsoft.com/office/drawing/2014/main" id="{CAE89E5A-F44A-4C38-A915-FAF680DA3C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152400</xdr:colOff>
      <xdr:row>314</xdr:row>
      <xdr:rowOff>133350</xdr:rowOff>
    </xdr:to>
    <xdr:pic>
      <xdr:nvPicPr>
        <xdr:cNvPr id="315" name="Picture@01\QPosted@" descr="@01\QPosted@">
          <a:extLst>
            <a:ext uri="{FF2B5EF4-FFF2-40B4-BE49-F238E27FC236}">
              <a16:creationId xmlns:a16="http://schemas.microsoft.com/office/drawing/2014/main" id="{33498A68-3602-4941-A3CD-6BECF424D2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152400</xdr:colOff>
      <xdr:row>315</xdr:row>
      <xdr:rowOff>133350</xdr:rowOff>
    </xdr:to>
    <xdr:pic>
      <xdr:nvPicPr>
        <xdr:cNvPr id="316" name="Picture@01\QPosted@" descr="@01\QPosted@">
          <a:extLst>
            <a:ext uri="{FF2B5EF4-FFF2-40B4-BE49-F238E27FC236}">
              <a16:creationId xmlns:a16="http://schemas.microsoft.com/office/drawing/2014/main" id="{7A1BACE3-3B4C-4928-8CBC-BF83C63EEB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152400</xdr:colOff>
      <xdr:row>316</xdr:row>
      <xdr:rowOff>133350</xdr:rowOff>
    </xdr:to>
    <xdr:pic>
      <xdr:nvPicPr>
        <xdr:cNvPr id="317" name="Picture@01\QPosted@" descr="@01\QPosted@">
          <a:extLst>
            <a:ext uri="{FF2B5EF4-FFF2-40B4-BE49-F238E27FC236}">
              <a16:creationId xmlns:a16="http://schemas.microsoft.com/office/drawing/2014/main" id="{FD93DF47-A8B9-40C5-89BE-833AC46276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152400</xdr:colOff>
      <xdr:row>317</xdr:row>
      <xdr:rowOff>133350</xdr:rowOff>
    </xdr:to>
    <xdr:pic>
      <xdr:nvPicPr>
        <xdr:cNvPr id="318" name="Picture@01\QPosted@" descr="@01\QPosted@">
          <a:extLst>
            <a:ext uri="{FF2B5EF4-FFF2-40B4-BE49-F238E27FC236}">
              <a16:creationId xmlns:a16="http://schemas.microsoft.com/office/drawing/2014/main" id="{09DCA626-4A9A-4DAB-9755-34AF77F882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152400</xdr:colOff>
      <xdr:row>318</xdr:row>
      <xdr:rowOff>133350</xdr:rowOff>
    </xdr:to>
    <xdr:pic>
      <xdr:nvPicPr>
        <xdr:cNvPr id="319" name="Picture@01\QPosted@" descr="@01\QPosted@">
          <a:extLst>
            <a:ext uri="{FF2B5EF4-FFF2-40B4-BE49-F238E27FC236}">
              <a16:creationId xmlns:a16="http://schemas.microsoft.com/office/drawing/2014/main" id="{2DA256A7-CA14-473A-BD06-92E9B94CE3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152400</xdr:colOff>
      <xdr:row>319</xdr:row>
      <xdr:rowOff>133350</xdr:rowOff>
    </xdr:to>
    <xdr:pic>
      <xdr:nvPicPr>
        <xdr:cNvPr id="320" name="Picture@01\QPosted@" descr="@01\QPosted@">
          <a:extLst>
            <a:ext uri="{FF2B5EF4-FFF2-40B4-BE49-F238E27FC236}">
              <a16:creationId xmlns:a16="http://schemas.microsoft.com/office/drawing/2014/main" id="{01A668E5-CCA8-4FB7-B318-6A488FC376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152400</xdr:colOff>
      <xdr:row>320</xdr:row>
      <xdr:rowOff>133350</xdr:rowOff>
    </xdr:to>
    <xdr:pic>
      <xdr:nvPicPr>
        <xdr:cNvPr id="321" name="Picture@01\QPosted@" descr="@01\QPosted@">
          <a:extLst>
            <a:ext uri="{FF2B5EF4-FFF2-40B4-BE49-F238E27FC236}">
              <a16:creationId xmlns:a16="http://schemas.microsoft.com/office/drawing/2014/main" id="{0FE608DA-B415-480A-81EC-6EE2237E55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152400</xdr:colOff>
      <xdr:row>321</xdr:row>
      <xdr:rowOff>133350</xdr:rowOff>
    </xdr:to>
    <xdr:pic>
      <xdr:nvPicPr>
        <xdr:cNvPr id="322" name="Picture@01\QPosted@" descr="@01\QPosted@">
          <a:extLst>
            <a:ext uri="{FF2B5EF4-FFF2-40B4-BE49-F238E27FC236}">
              <a16:creationId xmlns:a16="http://schemas.microsoft.com/office/drawing/2014/main" id="{25D5496C-4A2A-4CD3-A65B-F843E7D6DB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152400</xdr:colOff>
      <xdr:row>322</xdr:row>
      <xdr:rowOff>133350</xdr:rowOff>
    </xdr:to>
    <xdr:pic>
      <xdr:nvPicPr>
        <xdr:cNvPr id="323" name="Picture@01\QPosted@" descr="@01\QPosted@">
          <a:extLst>
            <a:ext uri="{FF2B5EF4-FFF2-40B4-BE49-F238E27FC236}">
              <a16:creationId xmlns:a16="http://schemas.microsoft.com/office/drawing/2014/main" id="{173DB9F0-291B-4926-B812-990B1373D3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152400</xdr:colOff>
      <xdr:row>323</xdr:row>
      <xdr:rowOff>133350</xdr:rowOff>
    </xdr:to>
    <xdr:pic>
      <xdr:nvPicPr>
        <xdr:cNvPr id="324" name="Picture@01\QPosted@" descr="@01\QPosted@">
          <a:extLst>
            <a:ext uri="{FF2B5EF4-FFF2-40B4-BE49-F238E27FC236}">
              <a16:creationId xmlns:a16="http://schemas.microsoft.com/office/drawing/2014/main" id="{C0ABE74B-318E-4A6B-B399-7D3897D0BF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152400</xdr:colOff>
      <xdr:row>324</xdr:row>
      <xdr:rowOff>133350</xdr:rowOff>
    </xdr:to>
    <xdr:pic>
      <xdr:nvPicPr>
        <xdr:cNvPr id="325" name="Picture@01\QPosted@" descr="@01\QPosted@">
          <a:extLst>
            <a:ext uri="{FF2B5EF4-FFF2-40B4-BE49-F238E27FC236}">
              <a16:creationId xmlns:a16="http://schemas.microsoft.com/office/drawing/2014/main" id="{BE2C95CB-8956-4FA5-8974-49E06E8B4F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152400</xdr:colOff>
      <xdr:row>325</xdr:row>
      <xdr:rowOff>133350</xdr:rowOff>
    </xdr:to>
    <xdr:pic>
      <xdr:nvPicPr>
        <xdr:cNvPr id="326" name="Picture@01\QPosted@" descr="@01\QPosted@">
          <a:extLst>
            <a:ext uri="{FF2B5EF4-FFF2-40B4-BE49-F238E27FC236}">
              <a16:creationId xmlns:a16="http://schemas.microsoft.com/office/drawing/2014/main" id="{074B3B89-6F2F-412C-A881-2430C6CAE5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152400</xdr:colOff>
      <xdr:row>326</xdr:row>
      <xdr:rowOff>133350</xdr:rowOff>
    </xdr:to>
    <xdr:pic>
      <xdr:nvPicPr>
        <xdr:cNvPr id="327" name="Picture@01\QPosted@" descr="@01\QPosted@">
          <a:extLst>
            <a:ext uri="{FF2B5EF4-FFF2-40B4-BE49-F238E27FC236}">
              <a16:creationId xmlns:a16="http://schemas.microsoft.com/office/drawing/2014/main" id="{5794A5B3-C7B1-4AD3-8E17-2C17DF1B20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152400</xdr:colOff>
      <xdr:row>327</xdr:row>
      <xdr:rowOff>133350</xdr:rowOff>
    </xdr:to>
    <xdr:pic>
      <xdr:nvPicPr>
        <xdr:cNvPr id="328" name="Picture@01\QPosted@" descr="@01\QPosted@">
          <a:extLst>
            <a:ext uri="{FF2B5EF4-FFF2-40B4-BE49-F238E27FC236}">
              <a16:creationId xmlns:a16="http://schemas.microsoft.com/office/drawing/2014/main" id="{DEEF3788-D281-410E-BCC0-4CE6672995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152400</xdr:colOff>
      <xdr:row>328</xdr:row>
      <xdr:rowOff>133350</xdr:rowOff>
    </xdr:to>
    <xdr:pic>
      <xdr:nvPicPr>
        <xdr:cNvPr id="329" name="Picture@01\QPosted@" descr="@01\QPosted@">
          <a:extLst>
            <a:ext uri="{FF2B5EF4-FFF2-40B4-BE49-F238E27FC236}">
              <a16:creationId xmlns:a16="http://schemas.microsoft.com/office/drawing/2014/main" id="{6DB0717C-61E8-46E5-8E3B-AC197CCDBA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152400</xdr:colOff>
      <xdr:row>329</xdr:row>
      <xdr:rowOff>133350</xdr:rowOff>
    </xdr:to>
    <xdr:pic>
      <xdr:nvPicPr>
        <xdr:cNvPr id="330" name="Picture@01\QPosted@" descr="@01\QPosted@">
          <a:extLst>
            <a:ext uri="{FF2B5EF4-FFF2-40B4-BE49-F238E27FC236}">
              <a16:creationId xmlns:a16="http://schemas.microsoft.com/office/drawing/2014/main" id="{BA1B203B-CA0C-43E9-828B-F546724615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152400</xdr:colOff>
      <xdr:row>330</xdr:row>
      <xdr:rowOff>133350</xdr:rowOff>
    </xdr:to>
    <xdr:pic>
      <xdr:nvPicPr>
        <xdr:cNvPr id="331" name="Picture@01\QPosted@" descr="@01\QPosted@">
          <a:extLst>
            <a:ext uri="{FF2B5EF4-FFF2-40B4-BE49-F238E27FC236}">
              <a16:creationId xmlns:a16="http://schemas.microsoft.com/office/drawing/2014/main" id="{B61D690C-B5E7-411C-8EC6-FF8EEBB2B8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152400</xdr:colOff>
      <xdr:row>331</xdr:row>
      <xdr:rowOff>133350</xdr:rowOff>
    </xdr:to>
    <xdr:pic>
      <xdr:nvPicPr>
        <xdr:cNvPr id="332" name="Picture@01\QPosted@" descr="@01\QPosted@">
          <a:extLst>
            <a:ext uri="{FF2B5EF4-FFF2-40B4-BE49-F238E27FC236}">
              <a16:creationId xmlns:a16="http://schemas.microsoft.com/office/drawing/2014/main" id="{07761080-C5C5-4314-9660-9732B414D2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152400</xdr:colOff>
      <xdr:row>332</xdr:row>
      <xdr:rowOff>133350</xdr:rowOff>
    </xdr:to>
    <xdr:pic>
      <xdr:nvPicPr>
        <xdr:cNvPr id="333" name="Picture@01\QPosted@" descr="@01\QPosted@">
          <a:extLst>
            <a:ext uri="{FF2B5EF4-FFF2-40B4-BE49-F238E27FC236}">
              <a16:creationId xmlns:a16="http://schemas.microsoft.com/office/drawing/2014/main" id="{ED547B36-7BBC-4EC6-9272-15FC09B2A7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152400</xdr:colOff>
      <xdr:row>333</xdr:row>
      <xdr:rowOff>133350</xdr:rowOff>
    </xdr:to>
    <xdr:pic>
      <xdr:nvPicPr>
        <xdr:cNvPr id="334" name="Picture@01\QPosted@" descr="@01\QPosted@">
          <a:extLst>
            <a:ext uri="{FF2B5EF4-FFF2-40B4-BE49-F238E27FC236}">
              <a16:creationId xmlns:a16="http://schemas.microsoft.com/office/drawing/2014/main" id="{8A5962E2-D209-4ED3-A288-B9910315E5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152400</xdr:colOff>
      <xdr:row>334</xdr:row>
      <xdr:rowOff>133350</xdr:rowOff>
    </xdr:to>
    <xdr:pic>
      <xdr:nvPicPr>
        <xdr:cNvPr id="335" name="Picture@01\QPosted@" descr="@01\QPosted@">
          <a:extLst>
            <a:ext uri="{FF2B5EF4-FFF2-40B4-BE49-F238E27FC236}">
              <a16:creationId xmlns:a16="http://schemas.microsoft.com/office/drawing/2014/main" id="{672742D8-7AF1-42EA-8314-3C4EC70B16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152400</xdr:colOff>
      <xdr:row>335</xdr:row>
      <xdr:rowOff>133350</xdr:rowOff>
    </xdr:to>
    <xdr:pic>
      <xdr:nvPicPr>
        <xdr:cNvPr id="336" name="Picture@01\QPosted@" descr="@01\QPosted@">
          <a:extLst>
            <a:ext uri="{FF2B5EF4-FFF2-40B4-BE49-F238E27FC236}">
              <a16:creationId xmlns:a16="http://schemas.microsoft.com/office/drawing/2014/main" id="{A32252F9-763A-420A-89FB-080DD6EDA1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152400</xdr:colOff>
      <xdr:row>336</xdr:row>
      <xdr:rowOff>133350</xdr:rowOff>
    </xdr:to>
    <xdr:pic>
      <xdr:nvPicPr>
        <xdr:cNvPr id="337" name="Picture@01\QPosted@" descr="@01\QPosted@">
          <a:extLst>
            <a:ext uri="{FF2B5EF4-FFF2-40B4-BE49-F238E27FC236}">
              <a16:creationId xmlns:a16="http://schemas.microsoft.com/office/drawing/2014/main" id="{2E345297-F27D-453E-A7E7-51A2B41C85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152400</xdr:colOff>
      <xdr:row>337</xdr:row>
      <xdr:rowOff>133350</xdr:rowOff>
    </xdr:to>
    <xdr:pic>
      <xdr:nvPicPr>
        <xdr:cNvPr id="338" name="Picture@01\QPosted@" descr="@01\QPosted@">
          <a:extLst>
            <a:ext uri="{FF2B5EF4-FFF2-40B4-BE49-F238E27FC236}">
              <a16:creationId xmlns:a16="http://schemas.microsoft.com/office/drawing/2014/main" id="{F2C92F43-40C1-42BC-A7D2-EA168382E7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152400</xdr:colOff>
      <xdr:row>338</xdr:row>
      <xdr:rowOff>133350</xdr:rowOff>
    </xdr:to>
    <xdr:pic>
      <xdr:nvPicPr>
        <xdr:cNvPr id="339" name="Picture@01\QPosted@" descr="@01\QPosted@">
          <a:extLst>
            <a:ext uri="{FF2B5EF4-FFF2-40B4-BE49-F238E27FC236}">
              <a16:creationId xmlns:a16="http://schemas.microsoft.com/office/drawing/2014/main" id="{18E2D92B-6458-4594-A92B-9BF586BED8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152400</xdr:colOff>
      <xdr:row>339</xdr:row>
      <xdr:rowOff>133350</xdr:rowOff>
    </xdr:to>
    <xdr:pic>
      <xdr:nvPicPr>
        <xdr:cNvPr id="340" name="Picture@01\QPosted@" descr="@01\QPosted@">
          <a:extLst>
            <a:ext uri="{FF2B5EF4-FFF2-40B4-BE49-F238E27FC236}">
              <a16:creationId xmlns:a16="http://schemas.microsoft.com/office/drawing/2014/main" id="{7A532633-0F42-49C7-9490-7B3AE7C3E9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152400</xdr:colOff>
      <xdr:row>340</xdr:row>
      <xdr:rowOff>133350</xdr:rowOff>
    </xdr:to>
    <xdr:pic>
      <xdr:nvPicPr>
        <xdr:cNvPr id="341" name="Picture@01\QPosted@" descr="@01\QPosted@">
          <a:extLst>
            <a:ext uri="{FF2B5EF4-FFF2-40B4-BE49-F238E27FC236}">
              <a16:creationId xmlns:a16="http://schemas.microsoft.com/office/drawing/2014/main" id="{23333348-E217-4303-B329-D4E9C17ACD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152400</xdr:colOff>
      <xdr:row>341</xdr:row>
      <xdr:rowOff>133350</xdr:rowOff>
    </xdr:to>
    <xdr:pic>
      <xdr:nvPicPr>
        <xdr:cNvPr id="342" name="Picture@01\QPosted@" descr="@01\QPosted@">
          <a:extLst>
            <a:ext uri="{FF2B5EF4-FFF2-40B4-BE49-F238E27FC236}">
              <a16:creationId xmlns:a16="http://schemas.microsoft.com/office/drawing/2014/main" id="{134017CB-1B46-4F47-B8B3-4727D04DE9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152400</xdr:colOff>
      <xdr:row>342</xdr:row>
      <xdr:rowOff>133350</xdr:rowOff>
    </xdr:to>
    <xdr:pic>
      <xdr:nvPicPr>
        <xdr:cNvPr id="343" name="Picture@01\QPosted@" descr="@01\QPosted@">
          <a:extLst>
            <a:ext uri="{FF2B5EF4-FFF2-40B4-BE49-F238E27FC236}">
              <a16:creationId xmlns:a16="http://schemas.microsoft.com/office/drawing/2014/main" id="{A4208381-E4A3-4154-90E9-F794552E13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152400</xdr:colOff>
      <xdr:row>343</xdr:row>
      <xdr:rowOff>133350</xdr:rowOff>
    </xdr:to>
    <xdr:pic>
      <xdr:nvPicPr>
        <xdr:cNvPr id="344" name="Picture@01\QPosted@" descr="@01\QPosted@">
          <a:extLst>
            <a:ext uri="{FF2B5EF4-FFF2-40B4-BE49-F238E27FC236}">
              <a16:creationId xmlns:a16="http://schemas.microsoft.com/office/drawing/2014/main" id="{30FB418D-C142-42DA-832E-32BCF0AD47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152400</xdr:colOff>
      <xdr:row>344</xdr:row>
      <xdr:rowOff>133350</xdr:rowOff>
    </xdr:to>
    <xdr:pic>
      <xdr:nvPicPr>
        <xdr:cNvPr id="345" name="Picture@01\QPosted@" descr="@01\QPosted@">
          <a:extLst>
            <a:ext uri="{FF2B5EF4-FFF2-40B4-BE49-F238E27FC236}">
              <a16:creationId xmlns:a16="http://schemas.microsoft.com/office/drawing/2014/main" id="{74400462-363B-4296-8761-22EB4DEDA9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152400</xdr:colOff>
      <xdr:row>345</xdr:row>
      <xdr:rowOff>133350</xdr:rowOff>
    </xdr:to>
    <xdr:pic>
      <xdr:nvPicPr>
        <xdr:cNvPr id="346" name="Picture@01\QPosted@" descr="@01\QPosted@">
          <a:extLst>
            <a:ext uri="{FF2B5EF4-FFF2-40B4-BE49-F238E27FC236}">
              <a16:creationId xmlns:a16="http://schemas.microsoft.com/office/drawing/2014/main" id="{7F165E0A-F8A1-4258-A720-FB477D5C9A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152400</xdr:colOff>
      <xdr:row>346</xdr:row>
      <xdr:rowOff>133350</xdr:rowOff>
    </xdr:to>
    <xdr:pic>
      <xdr:nvPicPr>
        <xdr:cNvPr id="347" name="Picture@01\QPosted@" descr="@01\QPosted@">
          <a:extLst>
            <a:ext uri="{FF2B5EF4-FFF2-40B4-BE49-F238E27FC236}">
              <a16:creationId xmlns:a16="http://schemas.microsoft.com/office/drawing/2014/main" id="{08CEE04C-9BCE-4264-AB5F-83DD9B9CF8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152400</xdr:colOff>
      <xdr:row>347</xdr:row>
      <xdr:rowOff>133350</xdr:rowOff>
    </xdr:to>
    <xdr:pic>
      <xdr:nvPicPr>
        <xdr:cNvPr id="348" name="Picture@01\QPosted@" descr="@01\QPosted@">
          <a:extLst>
            <a:ext uri="{FF2B5EF4-FFF2-40B4-BE49-F238E27FC236}">
              <a16:creationId xmlns:a16="http://schemas.microsoft.com/office/drawing/2014/main" id="{DD048D10-D256-4586-B5F5-B834EEBA02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152400</xdr:colOff>
      <xdr:row>348</xdr:row>
      <xdr:rowOff>133350</xdr:rowOff>
    </xdr:to>
    <xdr:pic>
      <xdr:nvPicPr>
        <xdr:cNvPr id="349" name="Picture@01\QPosted@" descr="@01\QPosted@">
          <a:extLst>
            <a:ext uri="{FF2B5EF4-FFF2-40B4-BE49-F238E27FC236}">
              <a16:creationId xmlns:a16="http://schemas.microsoft.com/office/drawing/2014/main" id="{B42B37E7-EF83-4A25-A259-37BBEAAC7E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152400</xdr:colOff>
      <xdr:row>349</xdr:row>
      <xdr:rowOff>133350</xdr:rowOff>
    </xdr:to>
    <xdr:pic>
      <xdr:nvPicPr>
        <xdr:cNvPr id="350" name="Picture@01\QPosted@" descr="@01\QPosted@">
          <a:extLst>
            <a:ext uri="{FF2B5EF4-FFF2-40B4-BE49-F238E27FC236}">
              <a16:creationId xmlns:a16="http://schemas.microsoft.com/office/drawing/2014/main" id="{082B558D-444A-4766-912F-0E7E2A0D2B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152400</xdr:colOff>
      <xdr:row>350</xdr:row>
      <xdr:rowOff>133350</xdr:rowOff>
    </xdr:to>
    <xdr:pic>
      <xdr:nvPicPr>
        <xdr:cNvPr id="351" name="Picture@01\QPosted@" descr="@01\QPosted@">
          <a:extLst>
            <a:ext uri="{FF2B5EF4-FFF2-40B4-BE49-F238E27FC236}">
              <a16:creationId xmlns:a16="http://schemas.microsoft.com/office/drawing/2014/main" id="{110D035E-351E-4000-B849-16A12936F4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152400</xdr:colOff>
      <xdr:row>351</xdr:row>
      <xdr:rowOff>133350</xdr:rowOff>
    </xdr:to>
    <xdr:pic>
      <xdr:nvPicPr>
        <xdr:cNvPr id="352" name="Picture@01\QPosted@" descr="@01\QPosted@">
          <a:extLst>
            <a:ext uri="{FF2B5EF4-FFF2-40B4-BE49-F238E27FC236}">
              <a16:creationId xmlns:a16="http://schemas.microsoft.com/office/drawing/2014/main" id="{E23A66CC-056E-445A-B469-F0C8DB3734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152400</xdr:colOff>
      <xdr:row>352</xdr:row>
      <xdr:rowOff>133350</xdr:rowOff>
    </xdr:to>
    <xdr:pic>
      <xdr:nvPicPr>
        <xdr:cNvPr id="353" name="Picture@01\QPosted@" descr="@01\QPosted@">
          <a:extLst>
            <a:ext uri="{FF2B5EF4-FFF2-40B4-BE49-F238E27FC236}">
              <a16:creationId xmlns:a16="http://schemas.microsoft.com/office/drawing/2014/main" id="{A72E906A-DD29-4DD6-878A-28FCE37BFC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152400</xdr:colOff>
      <xdr:row>353</xdr:row>
      <xdr:rowOff>133350</xdr:rowOff>
    </xdr:to>
    <xdr:pic>
      <xdr:nvPicPr>
        <xdr:cNvPr id="354" name="Picture@01\QPosted@" descr="@01\QPosted@">
          <a:extLst>
            <a:ext uri="{FF2B5EF4-FFF2-40B4-BE49-F238E27FC236}">
              <a16:creationId xmlns:a16="http://schemas.microsoft.com/office/drawing/2014/main" id="{7AE20EEA-0A90-48B3-83DF-16D7E65BD4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152400</xdr:colOff>
      <xdr:row>354</xdr:row>
      <xdr:rowOff>133350</xdr:rowOff>
    </xdr:to>
    <xdr:pic>
      <xdr:nvPicPr>
        <xdr:cNvPr id="355" name="Picture@01\QPosted@" descr="@01\QPosted@">
          <a:extLst>
            <a:ext uri="{FF2B5EF4-FFF2-40B4-BE49-F238E27FC236}">
              <a16:creationId xmlns:a16="http://schemas.microsoft.com/office/drawing/2014/main" id="{27DA8D9E-649A-44E9-9760-EC9C841E4C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152400</xdr:colOff>
      <xdr:row>355</xdr:row>
      <xdr:rowOff>133350</xdr:rowOff>
    </xdr:to>
    <xdr:pic>
      <xdr:nvPicPr>
        <xdr:cNvPr id="356" name="Picture@01\QPosted@" descr="@01\QPosted@">
          <a:extLst>
            <a:ext uri="{FF2B5EF4-FFF2-40B4-BE49-F238E27FC236}">
              <a16:creationId xmlns:a16="http://schemas.microsoft.com/office/drawing/2014/main" id="{8A705BA2-0A8D-4FED-B2CF-886956F6C1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152400</xdr:colOff>
      <xdr:row>356</xdr:row>
      <xdr:rowOff>133350</xdr:rowOff>
    </xdr:to>
    <xdr:pic>
      <xdr:nvPicPr>
        <xdr:cNvPr id="357" name="Picture@01\QPosted@" descr="@01\QPosted@">
          <a:extLst>
            <a:ext uri="{FF2B5EF4-FFF2-40B4-BE49-F238E27FC236}">
              <a16:creationId xmlns:a16="http://schemas.microsoft.com/office/drawing/2014/main" id="{AFCB3532-E595-4ACC-B22B-DF806EFBBA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152400</xdr:colOff>
      <xdr:row>357</xdr:row>
      <xdr:rowOff>133350</xdr:rowOff>
    </xdr:to>
    <xdr:pic>
      <xdr:nvPicPr>
        <xdr:cNvPr id="358" name="Picture@01\QPosted@" descr="@01\QPosted@">
          <a:extLst>
            <a:ext uri="{FF2B5EF4-FFF2-40B4-BE49-F238E27FC236}">
              <a16:creationId xmlns:a16="http://schemas.microsoft.com/office/drawing/2014/main" id="{EA3D25F4-7730-4D8E-B38A-0C118CCA19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152400</xdr:colOff>
      <xdr:row>358</xdr:row>
      <xdr:rowOff>133350</xdr:rowOff>
    </xdr:to>
    <xdr:pic>
      <xdr:nvPicPr>
        <xdr:cNvPr id="359" name="Picture@01\QPosted@" descr="@01\QPosted@">
          <a:extLst>
            <a:ext uri="{FF2B5EF4-FFF2-40B4-BE49-F238E27FC236}">
              <a16:creationId xmlns:a16="http://schemas.microsoft.com/office/drawing/2014/main" id="{3180A38E-1BE7-4A30-B9A1-96A136D858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152400</xdr:colOff>
      <xdr:row>359</xdr:row>
      <xdr:rowOff>133350</xdr:rowOff>
    </xdr:to>
    <xdr:pic>
      <xdr:nvPicPr>
        <xdr:cNvPr id="360" name="Picture@01\QPosted@" descr="@01\QPosted@">
          <a:extLst>
            <a:ext uri="{FF2B5EF4-FFF2-40B4-BE49-F238E27FC236}">
              <a16:creationId xmlns:a16="http://schemas.microsoft.com/office/drawing/2014/main" id="{D8199B5E-0331-4AA6-BF8D-3EA7A16DC1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152400</xdr:colOff>
      <xdr:row>360</xdr:row>
      <xdr:rowOff>133350</xdr:rowOff>
    </xdr:to>
    <xdr:pic>
      <xdr:nvPicPr>
        <xdr:cNvPr id="361" name="Picture@01\QPosted@" descr="@01\QPosted@">
          <a:extLst>
            <a:ext uri="{FF2B5EF4-FFF2-40B4-BE49-F238E27FC236}">
              <a16:creationId xmlns:a16="http://schemas.microsoft.com/office/drawing/2014/main" id="{DA6CBA67-252C-452F-8DA0-79EB9AAB6A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152400</xdr:colOff>
      <xdr:row>361</xdr:row>
      <xdr:rowOff>133350</xdr:rowOff>
    </xdr:to>
    <xdr:pic>
      <xdr:nvPicPr>
        <xdr:cNvPr id="362" name="Picture@01\QPosted@" descr="@01\QPosted@">
          <a:extLst>
            <a:ext uri="{FF2B5EF4-FFF2-40B4-BE49-F238E27FC236}">
              <a16:creationId xmlns:a16="http://schemas.microsoft.com/office/drawing/2014/main" id="{765F133E-F470-4FC9-9A55-8E4619EFDB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152400</xdr:colOff>
      <xdr:row>362</xdr:row>
      <xdr:rowOff>133350</xdr:rowOff>
    </xdr:to>
    <xdr:pic>
      <xdr:nvPicPr>
        <xdr:cNvPr id="363" name="Picture@01\QPosted@" descr="@01\QPosted@">
          <a:extLst>
            <a:ext uri="{FF2B5EF4-FFF2-40B4-BE49-F238E27FC236}">
              <a16:creationId xmlns:a16="http://schemas.microsoft.com/office/drawing/2014/main" id="{23714318-624F-4668-9C2D-826BE60A61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152400</xdr:colOff>
      <xdr:row>363</xdr:row>
      <xdr:rowOff>133350</xdr:rowOff>
    </xdr:to>
    <xdr:pic>
      <xdr:nvPicPr>
        <xdr:cNvPr id="364" name="Picture@01\QPosted@" descr="@01\QPosted@">
          <a:extLst>
            <a:ext uri="{FF2B5EF4-FFF2-40B4-BE49-F238E27FC236}">
              <a16:creationId xmlns:a16="http://schemas.microsoft.com/office/drawing/2014/main" id="{FAA38F7E-B17C-4AEA-B078-E268C070C6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152400</xdr:colOff>
      <xdr:row>364</xdr:row>
      <xdr:rowOff>133350</xdr:rowOff>
    </xdr:to>
    <xdr:pic>
      <xdr:nvPicPr>
        <xdr:cNvPr id="365" name="Picture@01\QPosted@" descr="@01\QPosted@">
          <a:extLst>
            <a:ext uri="{FF2B5EF4-FFF2-40B4-BE49-F238E27FC236}">
              <a16:creationId xmlns:a16="http://schemas.microsoft.com/office/drawing/2014/main" id="{45E13FC4-ACDB-457A-90E7-9963CF013E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152400</xdr:colOff>
      <xdr:row>365</xdr:row>
      <xdr:rowOff>133350</xdr:rowOff>
    </xdr:to>
    <xdr:pic>
      <xdr:nvPicPr>
        <xdr:cNvPr id="366" name="Picture@01\QPosted@" descr="@01\QPosted@">
          <a:extLst>
            <a:ext uri="{FF2B5EF4-FFF2-40B4-BE49-F238E27FC236}">
              <a16:creationId xmlns:a16="http://schemas.microsoft.com/office/drawing/2014/main" id="{4D7F4906-7DC6-4887-802A-49B1CBADC8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152400</xdr:colOff>
      <xdr:row>366</xdr:row>
      <xdr:rowOff>133350</xdr:rowOff>
    </xdr:to>
    <xdr:pic>
      <xdr:nvPicPr>
        <xdr:cNvPr id="367" name="Picture@01\QPosted@" descr="@01\QPosted@">
          <a:extLst>
            <a:ext uri="{FF2B5EF4-FFF2-40B4-BE49-F238E27FC236}">
              <a16:creationId xmlns:a16="http://schemas.microsoft.com/office/drawing/2014/main" id="{D0ED1B4A-9DA6-47F7-AB8A-C7598D0D3A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152400</xdr:colOff>
      <xdr:row>367</xdr:row>
      <xdr:rowOff>133350</xdr:rowOff>
    </xdr:to>
    <xdr:pic>
      <xdr:nvPicPr>
        <xdr:cNvPr id="368" name="Picture@01\QPosted@" descr="@01\QPosted@">
          <a:extLst>
            <a:ext uri="{FF2B5EF4-FFF2-40B4-BE49-F238E27FC236}">
              <a16:creationId xmlns:a16="http://schemas.microsoft.com/office/drawing/2014/main" id="{21894B89-4D67-4DC6-B0BD-1B36D3ED73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152400</xdr:colOff>
      <xdr:row>368</xdr:row>
      <xdr:rowOff>133350</xdr:rowOff>
    </xdr:to>
    <xdr:pic>
      <xdr:nvPicPr>
        <xdr:cNvPr id="369" name="Picture@01\QPosted@" descr="@01\QPosted@">
          <a:extLst>
            <a:ext uri="{FF2B5EF4-FFF2-40B4-BE49-F238E27FC236}">
              <a16:creationId xmlns:a16="http://schemas.microsoft.com/office/drawing/2014/main" id="{14705C53-9C6D-44F3-94AE-BD835A13F8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152400</xdr:colOff>
      <xdr:row>369</xdr:row>
      <xdr:rowOff>133350</xdr:rowOff>
    </xdr:to>
    <xdr:pic>
      <xdr:nvPicPr>
        <xdr:cNvPr id="370" name="Picture@01\QPosted@" descr="@01\QPosted@">
          <a:extLst>
            <a:ext uri="{FF2B5EF4-FFF2-40B4-BE49-F238E27FC236}">
              <a16:creationId xmlns:a16="http://schemas.microsoft.com/office/drawing/2014/main" id="{132E7DA6-7602-42A2-A35E-013247C988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0</xdr:col>
      <xdr:colOff>152400</xdr:colOff>
      <xdr:row>370</xdr:row>
      <xdr:rowOff>133350</xdr:rowOff>
    </xdr:to>
    <xdr:pic>
      <xdr:nvPicPr>
        <xdr:cNvPr id="371" name="Picture@01\QPosted@" descr="@01\QPosted@">
          <a:extLst>
            <a:ext uri="{FF2B5EF4-FFF2-40B4-BE49-F238E27FC236}">
              <a16:creationId xmlns:a16="http://schemas.microsoft.com/office/drawing/2014/main" id="{3B780059-2FD7-49C0-BE69-45B645E53F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152400</xdr:colOff>
      <xdr:row>371</xdr:row>
      <xdr:rowOff>133350</xdr:rowOff>
    </xdr:to>
    <xdr:pic>
      <xdr:nvPicPr>
        <xdr:cNvPr id="372" name="Picture@01\QPosted@" descr="@01\QPosted@">
          <a:extLst>
            <a:ext uri="{FF2B5EF4-FFF2-40B4-BE49-F238E27FC236}">
              <a16:creationId xmlns:a16="http://schemas.microsoft.com/office/drawing/2014/main" id="{0C68D586-103D-4051-B776-F487CBB038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152400</xdr:colOff>
      <xdr:row>372</xdr:row>
      <xdr:rowOff>133350</xdr:rowOff>
    </xdr:to>
    <xdr:pic>
      <xdr:nvPicPr>
        <xdr:cNvPr id="373" name="Picture@01\QPosted@" descr="@01\QPosted@">
          <a:extLst>
            <a:ext uri="{FF2B5EF4-FFF2-40B4-BE49-F238E27FC236}">
              <a16:creationId xmlns:a16="http://schemas.microsoft.com/office/drawing/2014/main" id="{2C081188-C337-4CDE-AA10-1B18C271A1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152400</xdr:colOff>
      <xdr:row>373</xdr:row>
      <xdr:rowOff>133350</xdr:rowOff>
    </xdr:to>
    <xdr:pic>
      <xdr:nvPicPr>
        <xdr:cNvPr id="374" name="Picture@01\QPosted@" descr="@01\QPosted@">
          <a:extLst>
            <a:ext uri="{FF2B5EF4-FFF2-40B4-BE49-F238E27FC236}">
              <a16:creationId xmlns:a16="http://schemas.microsoft.com/office/drawing/2014/main" id="{8541119A-A30F-417A-835D-1494928469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152400</xdr:colOff>
      <xdr:row>374</xdr:row>
      <xdr:rowOff>133350</xdr:rowOff>
    </xdr:to>
    <xdr:pic>
      <xdr:nvPicPr>
        <xdr:cNvPr id="375" name="Picture@01\QPosted@" descr="@01\QPosted@">
          <a:extLst>
            <a:ext uri="{FF2B5EF4-FFF2-40B4-BE49-F238E27FC236}">
              <a16:creationId xmlns:a16="http://schemas.microsoft.com/office/drawing/2014/main" id="{8050668C-DD4F-4108-AC04-D250F8E7DE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152400</xdr:colOff>
      <xdr:row>375</xdr:row>
      <xdr:rowOff>133350</xdr:rowOff>
    </xdr:to>
    <xdr:pic>
      <xdr:nvPicPr>
        <xdr:cNvPr id="376" name="Picture@01\QPosted@" descr="@01\QPosted@">
          <a:extLst>
            <a:ext uri="{FF2B5EF4-FFF2-40B4-BE49-F238E27FC236}">
              <a16:creationId xmlns:a16="http://schemas.microsoft.com/office/drawing/2014/main" id="{43CA6BB8-633B-4AAB-B5C5-59BF49A154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152400</xdr:colOff>
      <xdr:row>376</xdr:row>
      <xdr:rowOff>133350</xdr:rowOff>
    </xdr:to>
    <xdr:pic>
      <xdr:nvPicPr>
        <xdr:cNvPr id="377" name="Picture@01\QPosted@" descr="@01\QPosted@">
          <a:extLst>
            <a:ext uri="{FF2B5EF4-FFF2-40B4-BE49-F238E27FC236}">
              <a16:creationId xmlns:a16="http://schemas.microsoft.com/office/drawing/2014/main" id="{4770F92A-00BA-4310-9605-ABEF9766F7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152400</xdr:colOff>
      <xdr:row>377</xdr:row>
      <xdr:rowOff>133350</xdr:rowOff>
    </xdr:to>
    <xdr:pic>
      <xdr:nvPicPr>
        <xdr:cNvPr id="378" name="Picture@01\QPosted@" descr="@01\QPosted@">
          <a:extLst>
            <a:ext uri="{FF2B5EF4-FFF2-40B4-BE49-F238E27FC236}">
              <a16:creationId xmlns:a16="http://schemas.microsoft.com/office/drawing/2014/main" id="{C15769D4-3A32-4935-845A-62CD336613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152400</xdr:colOff>
      <xdr:row>378</xdr:row>
      <xdr:rowOff>133350</xdr:rowOff>
    </xdr:to>
    <xdr:pic>
      <xdr:nvPicPr>
        <xdr:cNvPr id="379" name="Picture@01\QPosted@" descr="@01\QPosted@">
          <a:extLst>
            <a:ext uri="{FF2B5EF4-FFF2-40B4-BE49-F238E27FC236}">
              <a16:creationId xmlns:a16="http://schemas.microsoft.com/office/drawing/2014/main" id="{E3FD015A-1C0C-4750-86F8-D3FA47D686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152400</xdr:colOff>
      <xdr:row>379</xdr:row>
      <xdr:rowOff>133350</xdr:rowOff>
    </xdr:to>
    <xdr:pic>
      <xdr:nvPicPr>
        <xdr:cNvPr id="380" name="Picture@01\QPosted@" descr="@01\QPosted@">
          <a:extLst>
            <a:ext uri="{FF2B5EF4-FFF2-40B4-BE49-F238E27FC236}">
              <a16:creationId xmlns:a16="http://schemas.microsoft.com/office/drawing/2014/main" id="{060F89BA-96BC-4B92-AAC1-EE886DA87F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152400</xdr:colOff>
      <xdr:row>380</xdr:row>
      <xdr:rowOff>133350</xdr:rowOff>
    </xdr:to>
    <xdr:pic>
      <xdr:nvPicPr>
        <xdr:cNvPr id="381" name="Picture@01\QPosted@" descr="@01\QPosted@">
          <a:extLst>
            <a:ext uri="{FF2B5EF4-FFF2-40B4-BE49-F238E27FC236}">
              <a16:creationId xmlns:a16="http://schemas.microsoft.com/office/drawing/2014/main" id="{97ADBD5A-7059-421F-9D65-C113569ACA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152400</xdr:colOff>
      <xdr:row>381</xdr:row>
      <xdr:rowOff>133350</xdr:rowOff>
    </xdr:to>
    <xdr:pic>
      <xdr:nvPicPr>
        <xdr:cNvPr id="382" name="Picture@01\QPosted@" descr="@01\QPosted@">
          <a:extLst>
            <a:ext uri="{FF2B5EF4-FFF2-40B4-BE49-F238E27FC236}">
              <a16:creationId xmlns:a16="http://schemas.microsoft.com/office/drawing/2014/main" id="{2328455C-F849-4859-ACB5-A1B8F0A38D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152400</xdr:colOff>
      <xdr:row>382</xdr:row>
      <xdr:rowOff>133350</xdr:rowOff>
    </xdr:to>
    <xdr:pic>
      <xdr:nvPicPr>
        <xdr:cNvPr id="383" name="Picture@01\QPosted@" descr="@01\QPosted@">
          <a:extLst>
            <a:ext uri="{FF2B5EF4-FFF2-40B4-BE49-F238E27FC236}">
              <a16:creationId xmlns:a16="http://schemas.microsoft.com/office/drawing/2014/main" id="{5F935E5E-6724-47BF-BA27-D49D61C0CF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152400</xdr:colOff>
      <xdr:row>383</xdr:row>
      <xdr:rowOff>133350</xdr:rowOff>
    </xdr:to>
    <xdr:pic>
      <xdr:nvPicPr>
        <xdr:cNvPr id="384" name="Picture@01\QPosted@" descr="@01\QPosted@">
          <a:extLst>
            <a:ext uri="{FF2B5EF4-FFF2-40B4-BE49-F238E27FC236}">
              <a16:creationId xmlns:a16="http://schemas.microsoft.com/office/drawing/2014/main" id="{CB54DF1F-A521-40AB-AE46-E7324ECDB9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152400</xdr:colOff>
      <xdr:row>384</xdr:row>
      <xdr:rowOff>133350</xdr:rowOff>
    </xdr:to>
    <xdr:pic>
      <xdr:nvPicPr>
        <xdr:cNvPr id="385" name="Picture@01\QPosted@" descr="@01\QPosted@">
          <a:extLst>
            <a:ext uri="{FF2B5EF4-FFF2-40B4-BE49-F238E27FC236}">
              <a16:creationId xmlns:a16="http://schemas.microsoft.com/office/drawing/2014/main" id="{5C07B56C-DB6B-48BE-B864-F855CA83A0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152400</xdr:colOff>
      <xdr:row>385</xdr:row>
      <xdr:rowOff>133350</xdr:rowOff>
    </xdr:to>
    <xdr:pic>
      <xdr:nvPicPr>
        <xdr:cNvPr id="386" name="Picture@01\QPosted@" descr="@01\QPosted@">
          <a:extLst>
            <a:ext uri="{FF2B5EF4-FFF2-40B4-BE49-F238E27FC236}">
              <a16:creationId xmlns:a16="http://schemas.microsoft.com/office/drawing/2014/main" id="{DF7E55B9-5FD1-4729-A6B0-4A4AF0114C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152400</xdr:colOff>
      <xdr:row>386</xdr:row>
      <xdr:rowOff>133350</xdr:rowOff>
    </xdr:to>
    <xdr:pic>
      <xdr:nvPicPr>
        <xdr:cNvPr id="387" name="Picture@01\QPosted@" descr="@01\QPosted@">
          <a:extLst>
            <a:ext uri="{FF2B5EF4-FFF2-40B4-BE49-F238E27FC236}">
              <a16:creationId xmlns:a16="http://schemas.microsoft.com/office/drawing/2014/main" id="{0DF6EF0E-B7CB-43C5-94A0-D251D399AB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152400</xdr:colOff>
      <xdr:row>387</xdr:row>
      <xdr:rowOff>133350</xdr:rowOff>
    </xdr:to>
    <xdr:pic>
      <xdr:nvPicPr>
        <xdr:cNvPr id="388" name="Picture@01\QPosted@" descr="@01\QPosted@">
          <a:extLst>
            <a:ext uri="{FF2B5EF4-FFF2-40B4-BE49-F238E27FC236}">
              <a16:creationId xmlns:a16="http://schemas.microsoft.com/office/drawing/2014/main" id="{B80732CA-91C5-4ED2-8676-6A4D2BD343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152400</xdr:colOff>
      <xdr:row>388</xdr:row>
      <xdr:rowOff>133350</xdr:rowOff>
    </xdr:to>
    <xdr:pic>
      <xdr:nvPicPr>
        <xdr:cNvPr id="389" name="Picture@01\QPosted@" descr="@01\QPosted@">
          <a:extLst>
            <a:ext uri="{FF2B5EF4-FFF2-40B4-BE49-F238E27FC236}">
              <a16:creationId xmlns:a16="http://schemas.microsoft.com/office/drawing/2014/main" id="{DC9F8F60-B655-4946-8341-54F24DA480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152400</xdr:colOff>
      <xdr:row>389</xdr:row>
      <xdr:rowOff>133350</xdr:rowOff>
    </xdr:to>
    <xdr:pic>
      <xdr:nvPicPr>
        <xdr:cNvPr id="390" name="Picture@01\QPosted@" descr="@01\QPosted@">
          <a:extLst>
            <a:ext uri="{FF2B5EF4-FFF2-40B4-BE49-F238E27FC236}">
              <a16:creationId xmlns:a16="http://schemas.microsoft.com/office/drawing/2014/main" id="{D9768B9D-398A-4606-8EE8-B6AB98983A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152400</xdr:colOff>
      <xdr:row>390</xdr:row>
      <xdr:rowOff>133350</xdr:rowOff>
    </xdr:to>
    <xdr:pic>
      <xdr:nvPicPr>
        <xdr:cNvPr id="391" name="Picture@01\QPosted@" descr="@01\QPosted@">
          <a:extLst>
            <a:ext uri="{FF2B5EF4-FFF2-40B4-BE49-F238E27FC236}">
              <a16:creationId xmlns:a16="http://schemas.microsoft.com/office/drawing/2014/main" id="{D475E6C3-D6E9-4E70-9541-ADA24E463A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152400</xdr:colOff>
      <xdr:row>391</xdr:row>
      <xdr:rowOff>133350</xdr:rowOff>
    </xdr:to>
    <xdr:pic>
      <xdr:nvPicPr>
        <xdr:cNvPr id="392" name="Picture@01\QPosted@" descr="@01\QPosted@">
          <a:extLst>
            <a:ext uri="{FF2B5EF4-FFF2-40B4-BE49-F238E27FC236}">
              <a16:creationId xmlns:a16="http://schemas.microsoft.com/office/drawing/2014/main" id="{8B7CEF22-5B70-4C86-A13D-75E512CDC6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152400</xdr:colOff>
      <xdr:row>392</xdr:row>
      <xdr:rowOff>133350</xdr:rowOff>
    </xdr:to>
    <xdr:pic>
      <xdr:nvPicPr>
        <xdr:cNvPr id="393" name="Picture@01\QPosted@" descr="@01\QPosted@">
          <a:extLst>
            <a:ext uri="{FF2B5EF4-FFF2-40B4-BE49-F238E27FC236}">
              <a16:creationId xmlns:a16="http://schemas.microsoft.com/office/drawing/2014/main" id="{7FF58091-1E01-4597-8EC6-CC08938B65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152400</xdr:colOff>
      <xdr:row>393</xdr:row>
      <xdr:rowOff>133350</xdr:rowOff>
    </xdr:to>
    <xdr:pic>
      <xdr:nvPicPr>
        <xdr:cNvPr id="394" name="Picture@01\QPosted@" descr="@01\QPosted@">
          <a:extLst>
            <a:ext uri="{FF2B5EF4-FFF2-40B4-BE49-F238E27FC236}">
              <a16:creationId xmlns:a16="http://schemas.microsoft.com/office/drawing/2014/main" id="{A0E9BFFB-0A2A-4942-8BB3-C47FE2A6EE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152400</xdr:colOff>
      <xdr:row>394</xdr:row>
      <xdr:rowOff>133350</xdr:rowOff>
    </xdr:to>
    <xdr:pic>
      <xdr:nvPicPr>
        <xdr:cNvPr id="395" name="Picture@01\QPosted@" descr="@01\QPosted@">
          <a:extLst>
            <a:ext uri="{FF2B5EF4-FFF2-40B4-BE49-F238E27FC236}">
              <a16:creationId xmlns:a16="http://schemas.microsoft.com/office/drawing/2014/main" id="{52E03DE7-98AD-41F6-BC26-3608E2FC42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6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152400</xdr:colOff>
      <xdr:row>395</xdr:row>
      <xdr:rowOff>133350</xdr:rowOff>
    </xdr:to>
    <xdr:pic>
      <xdr:nvPicPr>
        <xdr:cNvPr id="396" name="Picture@01\QPosted@" descr="@01\QPosted@">
          <a:extLst>
            <a:ext uri="{FF2B5EF4-FFF2-40B4-BE49-F238E27FC236}">
              <a16:creationId xmlns:a16="http://schemas.microsoft.com/office/drawing/2014/main" id="{BE34946B-EBD1-47A9-8F3A-705A588384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20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152400</xdr:colOff>
      <xdr:row>396</xdr:row>
      <xdr:rowOff>133350</xdr:rowOff>
    </xdr:to>
    <xdr:pic>
      <xdr:nvPicPr>
        <xdr:cNvPr id="397" name="Picture@01\QPosted@" descr="@01\QPosted@">
          <a:extLst>
            <a:ext uri="{FF2B5EF4-FFF2-40B4-BE49-F238E27FC236}">
              <a16:creationId xmlns:a16="http://schemas.microsoft.com/office/drawing/2014/main" id="{B767D5F0-9DFE-4E45-ABAB-5C59520C63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35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152400</xdr:colOff>
      <xdr:row>397</xdr:row>
      <xdr:rowOff>133350</xdr:rowOff>
    </xdr:to>
    <xdr:pic>
      <xdr:nvPicPr>
        <xdr:cNvPr id="398" name="Picture@01\QPosted@" descr="@01\QPosted@">
          <a:extLst>
            <a:ext uri="{FF2B5EF4-FFF2-40B4-BE49-F238E27FC236}">
              <a16:creationId xmlns:a16="http://schemas.microsoft.com/office/drawing/2014/main" id="{DB5F4688-60CD-4275-9506-DDE145F775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49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152400</xdr:colOff>
      <xdr:row>398</xdr:row>
      <xdr:rowOff>133350</xdr:rowOff>
    </xdr:to>
    <xdr:pic>
      <xdr:nvPicPr>
        <xdr:cNvPr id="399" name="Picture@01\QPosted@" descr="@01\QPosted@">
          <a:extLst>
            <a:ext uri="{FF2B5EF4-FFF2-40B4-BE49-F238E27FC236}">
              <a16:creationId xmlns:a16="http://schemas.microsoft.com/office/drawing/2014/main" id="{BA0B065D-72FB-40A9-8B18-CEBBCBC030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64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152400</xdr:colOff>
      <xdr:row>399</xdr:row>
      <xdr:rowOff>133350</xdr:rowOff>
    </xdr:to>
    <xdr:pic>
      <xdr:nvPicPr>
        <xdr:cNvPr id="400" name="Picture@01\QPosted@" descr="@01\QPosted@">
          <a:extLst>
            <a:ext uri="{FF2B5EF4-FFF2-40B4-BE49-F238E27FC236}">
              <a16:creationId xmlns:a16="http://schemas.microsoft.com/office/drawing/2014/main" id="{7267C9CF-BA5F-4C66-9791-DA0966B9FF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478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152400</xdr:colOff>
      <xdr:row>400</xdr:row>
      <xdr:rowOff>133350</xdr:rowOff>
    </xdr:to>
    <xdr:pic>
      <xdr:nvPicPr>
        <xdr:cNvPr id="401" name="Picture@01\QPosted@" descr="@01\QPosted@">
          <a:extLst>
            <a:ext uri="{FF2B5EF4-FFF2-40B4-BE49-F238E27FC236}">
              <a16:creationId xmlns:a16="http://schemas.microsoft.com/office/drawing/2014/main" id="{59D43D5D-1AF9-45B4-B28A-273A837F41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152400</xdr:colOff>
      <xdr:row>401</xdr:row>
      <xdr:rowOff>133350</xdr:rowOff>
    </xdr:to>
    <xdr:pic>
      <xdr:nvPicPr>
        <xdr:cNvPr id="402" name="Picture@01\QPosted@" descr="@01\QPosted@">
          <a:extLst>
            <a:ext uri="{FF2B5EF4-FFF2-40B4-BE49-F238E27FC236}">
              <a16:creationId xmlns:a16="http://schemas.microsoft.com/office/drawing/2014/main" id="{14A3BD74-513B-4EF6-A114-A33DAE30E0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152400</xdr:colOff>
      <xdr:row>402</xdr:row>
      <xdr:rowOff>133350</xdr:rowOff>
    </xdr:to>
    <xdr:pic>
      <xdr:nvPicPr>
        <xdr:cNvPr id="403" name="Picture@01\QPosted@" descr="@01\QPosted@">
          <a:extLst>
            <a:ext uri="{FF2B5EF4-FFF2-40B4-BE49-F238E27FC236}">
              <a16:creationId xmlns:a16="http://schemas.microsoft.com/office/drawing/2014/main" id="{BF372E97-E7C1-424E-AC84-5F6127BA93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152400</xdr:colOff>
      <xdr:row>403</xdr:row>
      <xdr:rowOff>133350</xdr:rowOff>
    </xdr:to>
    <xdr:pic>
      <xdr:nvPicPr>
        <xdr:cNvPr id="404" name="Picture@01\QPosted@" descr="@01\QPosted@">
          <a:extLst>
            <a:ext uri="{FF2B5EF4-FFF2-40B4-BE49-F238E27FC236}">
              <a16:creationId xmlns:a16="http://schemas.microsoft.com/office/drawing/2014/main" id="{694E18FE-337E-4B0D-A2B5-9848D99111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152400</xdr:colOff>
      <xdr:row>404</xdr:row>
      <xdr:rowOff>133350</xdr:rowOff>
    </xdr:to>
    <xdr:pic>
      <xdr:nvPicPr>
        <xdr:cNvPr id="405" name="Picture@01\QPosted@" descr="@01\QPosted@">
          <a:extLst>
            <a:ext uri="{FF2B5EF4-FFF2-40B4-BE49-F238E27FC236}">
              <a16:creationId xmlns:a16="http://schemas.microsoft.com/office/drawing/2014/main" id="{32D7EA2D-342F-4749-A46F-BFF23A65C0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152400</xdr:colOff>
      <xdr:row>405</xdr:row>
      <xdr:rowOff>133350</xdr:rowOff>
    </xdr:to>
    <xdr:pic>
      <xdr:nvPicPr>
        <xdr:cNvPr id="406" name="Picture@01\QPosted@" descr="@01\QPosted@">
          <a:extLst>
            <a:ext uri="{FF2B5EF4-FFF2-40B4-BE49-F238E27FC236}">
              <a16:creationId xmlns:a16="http://schemas.microsoft.com/office/drawing/2014/main" id="{70EAF8F0-101E-4D78-85DD-75E0262E86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152400</xdr:colOff>
      <xdr:row>406</xdr:row>
      <xdr:rowOff>133350</xdr:rowOff>
    </xdr:to>
    <xdr:pic>
      <xdr:nvPicPr>
        <xdr:cNvPr id="407" name="Picture@01\QPosted@" descr="@01\QPosted@">
          <a:extLst>
            <a:ext uri="{FF2B5EF4-FFF2-40B4-BE49-F238E27FC236}">
              <a16:creationId xmlns:a16="http://schemas.microsoft.com/office/drawing/2014/main" id="{9EE7468E-8BCB-4C39-BD24-C23E0BF534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152400</xdr:colOff>
      <xdr:row>407</xdr:row>
      <xdr:rowOff>133350</xdr:rowOff>
    </xdr:to>
    <xdr:pic>
      <xdr:nvPicPr>
        <xdr:cNvPr id="408" name="Picture@01\QPosted@" descr="@01\QPosted@">
          <a:extLst>
            <a:ext uri="{FF2B5EF4-FFF2-40B4-BE49-F238E27FC236}">
              <a16:creationId xmlns:a16="http://schemas.microsoft.com/office/drawing/2014/main" id="{FEB0504A-A663-47D2-9C31-4BC23CBA55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152400</xdr:colOff>
      <xdr:row>408</xdr:row>
      <xdr:rowOff>133350</xdr:rowOff>
    </xdr:to>
    <xdr:pic>
      <xdr:nvPicPr>
        <xdr:cNvPr id="409" name="Picture@01\QPosted@" descr="@01\QPosted@">
          <a:extLst>
            <a:ext uri="{FF2B5EF4-FFF2-40B4-BE49-F238E27FC236}">
              <a16:creationId xmlns:a16="http://schemas.microsoft.com/office/drawing/2014/main" id="{EB3391A7-03FD-4F0C-BCF6-7108DFA6EB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152400</xdr:colOff>
      <xdr:row>409</xdr:row>
      <xdr:rowOff>133350</xdr:rowOff>
    </xdr:to>
    <xdr:pic>
      <xdr:nvPicPr>
        <xdr:cNvPr id="410" name="Picture@01\QPosted@" descr="@01\QPosted@">
          <a:extLst>
            <a:ext uri="{FF2B5EF4-FFF2-40B4-BE49-F238E27FC236}">
              <a16:creationId xmlns:a16="http://schemas.microsoft.com/office/drawing/2014/main" id="{CD73D112-4342-4502-9B49-33E5DBA69A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152400</xdr:colOff>
      <xdr:row>410</xdr:row>
      <xdr:rowOff>133350</xdr:rowOff>
    </xdr:to>
    <xdr:pic>
      <xdr:nvPicPr>
        <xdr:cNvPr id="411" name="Picture@01\QPosted@" descr="@01\QPosted@">
          <a:extLst>
            <a:ext uri="{FF2B5EF4-FFF2-40B4-BE49-F238E27FC236}">
              <a16:creationId xmlns:a16="http://schemas.microsoft.com/office/drawing/2014/main" id="{4F82BBB2-1E5E-4ECB-B88B-E1B255C547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152400</xdr:colOff>
      <xdr:row>411</xdr:row>
      <xdr:rowOff>133350</xdr:rowOff>
    </xdr:to>
    <xdr:pic>
      <xdr:nvPicPr>
        <xdr:cNvPr id="412" name="Picture@01\QPosted@" descr="@01\QPosted@">
          <a:extLst>
            <a:ext uri="{FF2B5EF4-FFF2-40B4-BE49-F238E27FC236}">
              <a16:creationId xmlns:a16="http://schemas.microsoft.com/office/drawing/2014/main" id="{D0DBA0EE-EBD8-484C-BFC5-7EED0CF4F2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133350</xdr:rowOff>
    </xdr:to>
    <xdr:pic>
      <xdr:nvPicPr>
        <xdr:cNvPr id="413" name="Picture@01\QPosted@" descr="@01\QPosted@">
          <a:extLst>
            <a:ext uri="{FF2B5EF4-FFF2-40B4-BE49-F238E27FC236}">
              <a16:creationId xmlns:a16="http://schemas.microsoft.com/office/drawing/2014/main" id="{4577C7C9-1A69-4D25-9686-9D9DDE8B8A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152400</xdr:colOff>
      <xdr:row>413</xdr:row>
      <xdr:rowOff>133350</xdr:rowOff>
    </xdr:to>
    <xdr:pic>
      <xdr:nvPicPr>
        <xdr:cNvPr id="414" name="Picture@01\QPosted@" descr="@01\QPosted@">
          <a:extLst>
            <a:ext uri="{FF2B5EF4-FFF2-40B4-BE49-F238E27FC236}">
              <a16:creationId xmlns:a16="http://schemas.microsoft.com/office/drawing/2014/main" id="{A613EC8F-2263-4AAE-86A3-C44C3858DD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152400</xdr:colOff>
      <xdr:row>414</xdr:row>
      <xdr:rowOff>133350</xdr:rowOff>
    </xdr:to>
    <xdr:pic>
      <xdr:nvPicPr>
        <xdr:cNvPr id="415" name="Picture@01\QPosted@" descr="@01\QPosted@">
          <a:extLst>
            <a:ext uri="{FF2B5EF4-FFF2-40B4-BE49-F238E27FC236}">
              <a16:creationId xmlns:a16="http://schemas.microsoft.com/office/drawing/2014/main" id="{7C64EAD4-618A-43F6-AF90-2CB70E3FD9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152400</xdr:colOff>
      <xdr:row>415</xdr:row>
      <xdr:rowOff>133350</xdr:rowOff>
    </xdr:to>
    <xdr:pic>
      <xdr:nvPicPr>
        <xdr:cNvPr id="416" name="Picture@01\QPosted@" descr="@01\QPosted@">
          <a:extLst>
            <a:ext uri="{FF2B5EF4-FFF2-40B4-BE49-F238E27FC236}">
              <a16:creationId xmlns:a16="http://schemas.microsoft.com/office/drawing/2014/main" id="{4BCE9072-B4CF-453B-8896-24F37488FD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152400</xdr:colOff>
      <xdr:row>416</xdr:row>
      <xdr:rowOff>133350</xdr:rowOff>
    </xdr:to>
    <xdr:pic>
      <xdr:nvPicPr>
        <xdr:cNvPr id="417" name="Picture@01\QPosted@" descr="@01\QPosted@">
          <a:extLst>
            <a:ext uri="{FF2B5EF4-FFF2-40B4-BE49-F238E27FC236}">
              <a16:creationId xmlns:a16="http://schemas.microsoft.com/office/drawing/2014/main" id="{3453CA49-3440-469E-9154-A7CA5EF643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152400</xdr:colOff>
      <xdr:row>417</xdr:row>
      <xdr:rowOff>133350</xdr:rowOff>
    </xdr:to>
    <xdr:pic>
      <xdr:nvPicPr>
        <xdr:cNvPr id="418" name="Picture@01\QPosted@" descr="@01\QPosted@">
          <a:extLst>
            <a:ext uri="{FF2B5EF4-FFF2-40B4-BE49-F238E27FC236}">
              <a16:creationId xmlns:a16="http://schemas.microsoft.com/office/drawing/2014/main" id="{C871C27E-4871-4364-B3BF-CF5FC5FBD2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152400</xdr:colOff>
      <xdr:row>418</xdr:row>
      <xdr:rowOff>133350</xdr:rowOff>
    </xdr:to>
    <xdr:pic>
      <xdr:nvPicPr>
        <xdr:cNvPr id="419" name="Picture@01\QPosted@" descr="@01\QPosted@">
          <a:extLst>
            <a:ext uri="{FF2B5EF4-FFF2-40B4-BE49-F238E27FC236}">
              <a16:creationId xmlns:a16="http://schemas.microsoft.com/office/drawing/2014/main" id="{5346CB21-D34A-4C21-AC71-758D988AC7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152400</xdr:colOff>
      <xdr:row>419</xdr:row>
      <xdr:rowOff>133350</xdr:rowOff>
    </xdr:to>
    <xdr:pic>
      <xdr:nvPicPr>
        <xdr:cNvPr id="420" name="Picture@01\QPosted@" descr="@01\QPosted@">
          <a:extLst>
            <a:ext uri="{FF2B5EF4-FFF2-40B4-BE49-F238E27FC236}">
              <a16:creationId xmlns:a16="http://schemas.microsoft.com/office/drawing/2014/main" id="{D1C2F78A-BBD2-4C5D-88A7-C7A4EF7CA0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152400</xdr:colOff>
      <xdr:row>420</xdr:row>
      <xdr:rowOff>133350</xdr:rowOff>
    </xdr:to>
    <xdr:pic>
      <xdr:nvPicPr>
        <xdr:cNvPr id="421" name="Picture@01\QPosted@" descr="@01\QPosted@">
          <a:extLst>
            <a:ext uri="{FF2B5EF4-FFF2-40B4-BE49-F238E27FC236}">
              <a16:creationId xmlns:a16="http://schemas.microsoft.com/office/drawing/2014/main" id="{DCEFA516-00D2-420C-9404-4FB46958F3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152400</xdr:colOff>
      <xdr:row>421</xdr:row>
      <xdr:rowOff>133350</xdr:rowOff>
    </xdr:to>
    <xdr:pic>
      <xdr:nvPicPr>
        <xdr:cNvPr id="422" name="Picture@01\QPosted@" descr="@01\QPosted@">
          <a:extLst>
            <a:ext uri="{FF2B5EF4-FFF2-40B4-BE49-F238E27FC236}">
              <a16:creationId xmlns:a16="http://schemas.microsoft.com/office/drawing/2014/main" id="{29415872-A9EA-43D2-A5AC-F4AD21C0CE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152400</xdr:colOff>
      <xdr:row>422</xdr:row>
      <xdr:rowOff>133350</xdr:rowOff>
    </xdr:to>
    <xdr:pic>
      <xdr:nvPicPr>
        <xdr:cNvPr id="423" name="Picture@01\QPosted@" descr="@01\QPosted@">
          <a:extLst>
            <a:ext uri="{FF2B5EF4-FFF2-40B4-BE49-F238E27FC236}">
              <a16:creationId xmlns:a16="http://schemas.microsoft.com/office/drawing/2014/main" id="{05F65673-C2AF-43F0-8E44-7C1BF767E4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133350</xdr:rowOff>
    </xdr:to>
    <xdr:pic>
      <xdr:nvPicPr>
        <xdr:cNvPr id="424" name="Picture@01\QPosted@" descr="@01\QPosted@">
          <a:extLst>
            <a:ext uri="{FF2B5EF4-FFF2-40B4-BE49-F238E27FC236}">
              <a16:creationId xmlns:a16="http://schemas.microsoft.com/office/drawing/2014/main" id="{D4EE3668-B032-48E2-B83A-6519F66748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152400</xdr:colOff>
      <xdr:row>424</xdr:row>
      <xdr:rowOff>133350</xdr:rowOff>
    </xdr:to>
    <xdr:pic>
      <xdr:nvPicPr>
        <xdr:cNvPr id="425" name="Picture@01\QPosted@" descr="@01\QPosted@">
          <a:extLst>
            <a:ext uri="{FF2B5EF4-FFF2-40B4-BE49-F238E27FC236}">
              <a16:creationId xmlns:a16="http://schemas.microsoft.com/office/drawing/2014/main" id="{34CD5A3E-ECEA-4FBC-8533-AE4FD7F2AE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152400</xdr:colOff>
      <xdr:row>425</xdr:row>
      <xdr:rowOff>133350</xdr:rowOff>
    </xdr:to>
    <xdr:pic>
      <xdr:nvPicPr>
        <xdr:cNvPr id="426" name="Picture@01\QPosted@" descr="@01\QPosted@">
          <a:extLst>
            <a:ext uri="{FF2B5EF4-FFF2-40B4-BE49-F238E27FC236}">
              <a16:creationId xmlns:a16="http://schemas.microsoft.com/office/drawing/2014/main" id="{8F715325-A204-47EA-87F5-B57D37BBBA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152400</xdr:colOff>
      <xdr:row>426</xdr:row>
      <xdr:rowOff>133350</xdr:rowOff>
    </xdr:to>
    <xdr:pic>
      <xdr:nvPicPr>
        <xdr:cNvPr id="427" name="Picture@01\QPosted@" descr="@01\QPosted@">
          <a:extLst>
            <a:ext uri="{FF2B5EF4-FFF2-40B4-BE49-F238E27FC236}">
              <a16:creationId xmlns:a16="http://schemas.microsoft.com/office/drawing/2014/main" id="{2E3E36AE-E82B-4993-A31F-475DE3B117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152400</xdr:colOff>
      <xdr:row>427</xdr:row>
      <xdr:rowOff>133350</xdr:rowOff>
    </xdr:to>
    <xdr:pic>
      <xdr:nvPicPr>
        <xdr:cNvPr id="428" name="Picture@01\QPosted@" descr="@01\QPosted@">
          <a:extLst>
            <a:ext uri="{FF2B5EF4-FFF2-40B4-BE49-F238E27FC236}">
              <a16:creationId xmlns:a16="http://schemas.microsoft.com/office/drawing/2014/main" id="{3CEF0F49-AF04-4F41-AAE0-19BA540226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152400</xdr:colOff>
      <xdr:row>428</xdr:row>
      <xdr:rowOff>133350</xdr:rowOff>
    </xdr:to>
    <xdr:pic>
      <xdr:nvPicPr>
        <xdr:cNvPr id="429" name="Picture@01\QPosted@" descr="@01\QPosted@">
          <a:extLst>
            <a:ext uri="{FF2B5EF4-FFF2-40B4-BE49-F238E27FC236}">
              <a16:creationId xmlns:a16="http://schemas.microsoft.com/office/drawing/2014/main" id="{23BADA6B-073D-4E74-8908-41BCE4C681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152400</xdr:colOff>
      <xdr:row>429</xdr:row>
      <xdr:rowOff>133350</xdr:rowOff>
    </xdr:to>
    <xdr:pic>
      <xdr:nvPicPr>
        <xdr:cNvPr id="430" name="Picture@01\QPosted@" descr="@01\QPosted@">
          <a:extLst>
            <a:ext uri="{FF2B5EF4-FFF2-40B4-BE49-F238E27FC236}">
              <a16:creationId xmlns:a16="http://schemas.microsoft.com/office/drawing/2014/main" id="{56412D5B-66E4-451F-85F5-816D3E155A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152400</xdr:colOff>
      <xdr:row>430</xdr:row>
      <xdr:rowOff>133350</xdr:rowOff>
    </xdr:to>
    <xdr:pic>
      <xdr:nvPicPr>
        <xdr:cNvPr id="431" name="Picture@01\QPosted@" descr="@01\QPosted@">
          <a:extLst>
            <a:ext uri="{FF2B5EF4-FFF2-40B4-BE49-F238E27FC236}">
              <a16:creationId xmlns:a16="http://schemas.microsoft.com/office/drawing/2014/main" id="{6E2A7F2B-0B09-41A6-9FD0-A07757238E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152400</xdr:colOff>
      <xdr:row>431</xdr:row>
      <xdr:rowOff>133350</xdr:rowOff>
    </xdr:to>
    <xdr:pic>
      <xdr:nvPicPr>
        <xdr:cNvPr id="432" name="Picture@01\QPosted@" descr="@01\QPosted@">
          <a:extLst>
            <a:ext uri="{FF2B5EF4-FFF2-40B4-BE49-F238E27FC236}">
              <a16:creationId xmlns:a16="http://schemas.microsoft.com/office/drawing/2014/main" id="{43F0815C-7AB8-4B33-B1D0-36E4A3DC8F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152400</xdr:colOff>
      <xdr:row>432</xdr:row>
      <xdr:rowOff>133350</xdr:rowOff>
    </xdr:to>
    <xdr:pic>
      <xdr:nvPicPr>
        <xdr:cNvPr id="433" name="Picture@01\QPosted@" descr="@01\QPosted@">
          <a:extLst>
            <a:ext uri="{FF2B5EF4-FFF2-40B4-BE49-F238E27FC236}">
              <a16:creationId xmlns:a16="http://schemas.microsoft.com/office/drawing/2014/main" id="{712A5290-F93C-4D1E-828D-DE1C8F1277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152400</xdr:colOff>
      <xdr:row>433</xdr:row>
      <xdr:rowOff>133350</xdr:rowOff>
    </xdr:to>
    <xdr:pic>
      <xdr:nvPicPr>
        <xdr:cNvPr id="434" name="Picture@01\QPosted@" descr="@01\QPosted@">
          <a:extLst>
            <a:ext uri="{FF2B5EF4-FFF2-40B4-BE49-F238E27FC236}">
              <a16:creationId xmlns:a16="http://schemas.microsoft.com/office/drawing/2014/main" id="{9722DE6E-89C4-40D9-AC18-5A3ACB563B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133350</xdr:rowOff>
    </xdr:to>
    <xdr:pic>
      <xdr:nvPicPr>
        <xdr:cNvPr id="435" name="Picture@01\QPosted@" descr="@01\QPosted@">
          <a:extLst>
            <a:ext uri="{FF2B5EF4-FFF2-40B4-BE49-F238E27FC236}">
              <a16:creationId xmlns:a16="http://schemas.microsoft.com/office/drawing/2014/main" id="{3801F4EC-986C-4348-8A25-ED8D348622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152400</xdr:colOff>
      <xdr:row>435</xdr:row>
      <xdr:rowOff>133350</xdr:rowOff>
    </xdr:to>
    <xdr:pic>
      <xdr:nvPicPr>
        <xdr:cNvPr id="436" name="Picture@01\QPosted@" descr="@01\QPosted@">
          <a:extLst>
            <a:ext uri="{FF2B5EF4-FFF2-40B4-BE49-F238E27FC236}">
              <a16:creationId xmlns:a16="http://schemas.microsoft.com/office/drawing/2014/main" id="{4DC1AA44-450F-402F-BC7D-A0E4B8C547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152400</xdr:colOff>
      <xdr:row>436</xdr:row>
      <xdr:rowOff>133350</xdr:rowOff>
    </xdr:to>
    <xdr:pic>
      <xdr:nvPicPr>
        <xdr:cNvPr id="437" name="Picture@01\QPosted@" descr="@01\QPosted@">
          <a:extLst>
            <a:ext uri="{FF2B5EF4-FFF2-40B4-BE49-F238E27FC236}">
              <a16:creationId xmlns:a16="http://schemas.microsoft.com/office/drawing/2014/main" id="{F54AAC39-B47E-4B01-9AD2-AE37F5CED6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152400</xdr:colOff>
      <xdr:row>437</xdr:row>
      <xdr:rowOff>133350</xdr:rowOff>
    </xdr:to>
    <xdr:pic>
      <xdr:nvPicPr>
        <xdr:cNvPr id="438" name="Picture@01\QPosted@" descr="@01\QPosted@">
          <a:extLst>
            <a:ext uri="{FF2B5EF4-FFF2-40B4-BE49-F238E27FC236}">
              <a16:creationId xmlns:a16="http://schemas.microsoft.com/office/drawing/2014/main" id="{9A226D03-F990-4D3D-ADF8-BAE3D022D5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152400</xdr:colOff>
      <xdr:row>438</xdr:row>
      <xdr:rowOff>133350</xdr:rowOff>
    </xdr:to>
    <xdr:pic>
      <xdr:nvPicPr>
        <xdr:cNvPr id="439" name="Picture@01\QPosted@" descr="@01\QPosted@">
          <a:extLst>
            <a:ext uri="{FF2B5EF4-FFF2-40B4-BE49-F238E27FC236}">
              <a16:creationId xmlns:a16="http://schemas.microsoft.com/office/drawing/2014/main" id="{C405DAAF-46AA-4142-A819-8C8FB169AB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152400</xdr:colOff>
      <xdr:row>439</xdr:row>
      <xdr:rowOff>133350</xdr:rowOff>
    </xdr:to>
    <xdr:pic>
      <xdr:nvPicPr>
        <xdr:cNvPr id="440" name="Picture@01\QPosted@" descr="@01\QPosted@">
          <a:extLst>
            <a:ext uri="{FF2B5EF4-FFF2-40B4-BE49-F238E27FC236}">
              <a16:creationId xmlns:a16="http://schemas.microsoft.com/office/drawing/2014/main" id="{6D55E2D1-5B95-43CC-AB1B-1C913DAC83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152400</xdr:colOff>
      <xdr:row>440</xdr:row>
      <xdr:rowOff>133350</xdr:rowOff>
    </xdr:to>
    <xdr:pic>
      <xdr:nvPicPr>
        <xdr:cNvPr id="441" name="Picture@01\QPosted@" descr="@01\QPosted@">
          <a:extLst>
            <a:ext uri="{FF2B5EF4-FFF2-40B4-BE49-F238E27FC236}">
              <a16:creationId xmlns:a16="http://schemas.microsoft.com/office/drawing/2014/main" id="{D8BB5290-FC28-4B48-BD5F-07B2712F12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152400</xdr:colOff>
      <xdr:row>441</xdr:row>
      <xdr:rowOff>133350</xdr:rowOff>
    </xdr:to>
    <xdr:pic>
      <xdr:nvPicPr>
        <xdr:cNvPr id="442" name="Picture@01\QPosted@" descr="@01\QPosted@">
          <a:extLst>
            <a:ext uri="{FF2B5EF4-FFF2-40B4-BE49-F238E27FC236}">
              <a16:creationId xmlns:a16="http://schemas.microsoft.com/office/drawing/2014/main" id="{280A79BF-2308-45F4-82E3-CE7FF75DFA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152400</xdr:colOff>
      <xdr:row>442</xdr:row>
      <xdr:rowOff>133350</xdr:rowOff>
    </xdr:to>
    <xdr:pic>
      <xdr:nvPicPr>
        <xdr:cNvPr id="443" name="Picture@01\QPosted@" descr="@01\QPosted@">
          <a:extLst>
            <a:ext uri="{FF2B5EF4-FFF2-40B4-BE49-F238E27FC236}">
              <a16:creationId xmlns:a16="http://schemas.microsoft.com/office/drawing/2014/main" id="{E14AF3EA-8E50-4047-885A-139B613288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152400</xdr:colOff>
      <xdr:row>443</xdr:row>
      <xdr:rowOff>133350</xdr:rowOff>
    </xdr:to>
    <xdr:pic>
      <xdr:nvPicPr>
        <xdr:cNvPr id="444" name="Picture@01\QPosted@" descr="@01\QPosted@">
          <a:extLst>
            <a:ext uri="{FF2B5EF4-FFF2-40B4-BE49-F238E27FC236}">
              <a16:creationId xmlns:a16="http://schemas.microsoft.com/office/drawing/2014/main" id="{4A4CF468-D42D-4EBB-98F4-2DAE0C1846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152400</xdr:colOff>
      <xdr:row>444</xdr:row>
      <xdr:rowOff>133350</xdr:rowOff>
    </xdr:to>
    <xdr:pic>
      <xdr:nvPicPr>
        <xdr:cNvPr id="445" name="Picture@01\QPosted@" descr="@01\QPosted@">
          <a:extLst>
            <a:ext uri="{FF2B5EF4-FFF2-40B4-BE49-F238E27FC236}">
              <a16:creationId xmlns:a16="http://schemas.microsoft.com/office/drawing/2014/main" id="{24D549A4-E8B3-4819-A850-74578218E2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152400</xdr:colOff>
      <xdr:row>445</xdr:row>
      <xdr:rowOff>133350</xdr:rowOff>
    </xdr:to>
    <xdr:pic>
      <xdr:nvPicPr>
        <xdr:cNvPr id="446" name="Picture@01\QPosted@" descr="@01\QPosted@">
          <a:extLst>
            <a:ext uri="{FF2B5EF4-FFF2-40B4-BE49-F238E27FC236}">
              <a16:creationId xmlns:a16="http://schemas.microsoft.com/office/drawing/2014/main" id="{41F970E7-4472-4CDB-BAB1-88A0E374A3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152400</xdr:colOff>
      <xdr:row>446</xdr:row>
      <xdr:rowOff>133350</xdr:rowOff>
    </xdr:to>
    <xdr:pic>
      <xdr:nvPicPr>
        <xdr:cNvPr id="447" name="Picture@01\QPosted@" descr="@01\QPosted@">
          <a:extLst>
            <a:ext uri="{FF2B5EF4-FFF2-40B4-BE49-F238E27FC236}">
              <a16:creationId xmlns:a16="http://schemas.microsoft.com/office/drawing/2014/main" id="{049F3833-3C87-463C-AE1C-884E32F8E2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152400</xdr:colOff>
      <xdr:row>447</xdr:row>
      <xdr:rowOff>133350</xdr:rowOff>
    </xdr:to>
    <xdr:pic>
      <xdr:nvPicPr>
        <xdr:cNvPr id="448" name="Picture@01\QPosted@" descr="@01\QPosted@">
          <a:extLst>
            <a:ext uri="{FF2B5EF4-FFF2-40B4-BE49-F238E27FC236}">
              <a16:creationId xmlns:a16="http://schemas.microsoft.com/office/drawing/2014/main" id="{6BF4B7A7-BA67-4BE8-AABB-3210F3CA8F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152400</xdr:colOff>
      <xdr:row>448</xdr:row>
      <xdr:rowOff>133350</xdr:rowOff>
    </xdr:to>
    <xdr:pic>
      <xdr:nvPicPr>
        <xdr:cNvPr id="449" name="Picture@01\QPosted@" descr="@01\QPosted@">
          <a:extLst>
            <a:ext uri="{FF2B5EF4-FFF2-40B4-BE49-F238E27FC236}">
              <a16:creationId xmlns:a16="http://schemas.microsoft.com/office/drawing/2014/main" id="{52237118-B7F8-4770-AE4D-46410955D7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152400</xdr:colOff>
      <xdr:row>449</xdr:row>
      <xdr:rowOff>133350</xdr:rowOff>
    </xdr:to>
    <xdr:pic>
      <xdr:nvPicPr>
        <xdr:cNvPr id="450" name="Picture@01\QPosted@" descr="@01\QPosted@">
          <a:extLst>
            <a:ext uri="{FF2B5EF4-FFF2-40B4-BE49-F238E27FC236}">
              <a16:creationId xmlns:a16="http://schemas.microsoft.com/office/drawing/2014/main" id="{B3E3EF9D-5E63-4ACF-A28C-6849278201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152400</xdr:colOff>
      <xdr:row>450</xdr:row>
      <xdr:rowOff>133350</xdr:rowOff>
    </xdr:to>
    <xdr:pic>
      <xdr:nvPicPr>
        <xdr:cNvPr id="451" name="Picture@01\QPosted@" descr="@01\QPosted@">
          <a:extLst>
            <a:ext uri="{FF2B5EF4-FFF2-40B4-BE49-F238E27FC236}">
              <a16:creationId xmlns:a16="http://schemas.microsoft.com/office/drawing/2014/main" id="{84F63913-E088-4DBB-9215-067070558A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152400</xdr:colOff>
      <xdr:row>451</xdr:row>
      <xdr:rowOff>133350</xdr:rowOff>
    </xdr:to>
    <xdr:pic>
      <xdr:nvPicPr>
        <xdr:cNvPr id="452" name="Picture@01\QPosted@" descr="@01\QPosted@">
          <a:extLst>
            <a:ext uri="{FF2B5EF4-FFF2-40B4-BE49-F238E27FC236}">
              <a16:creationId xmlns:a16="http://schemas.microsoft.com/office/drawing/2014/main" id="{444B869D-BC6A-4B39-9A89-D18AD32D15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152400</xdr:colOff>
      <xdr:row>452</xdr:row>
      <xdr:rowOff>133350</xdr:rowOff>
    </xdr:to>
    <xdr:pic>
      <xdr:nvPicPr>
        <xdr:cNvPr id="453" name="Picture@01\QPosted@" descr="@01\QPosted@">
          <a:extLst>
            <a:ext uri="{FF2B5EF4-FFF2-40B4-BE49-F238E27FC236}">
              <a16:creationId xmlns:a16="http://schemas.microsoft.com/office/drawing/2014/main" id="{DF1E6D6C-E369-4BCA-9F47-9AD3C92CD2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152400</xdr:colOff>
      <xdr:row>453</xdr:row>
      <xdr:rowOff>133350</xdr:rowOff>
    </xdr:to>
    <xdr:pic>
      <xdr:nvPicPr>
        <xdr:cNvPr id="454" name="Picture@01\QPosted@" descr="@01\QPosted@">
          <a:extLst>
            <a:ext uri="{FF2B5EF4-FFF2-40B4-BE49-F238E27FC236}">
              <a16:creationId xmlns:a16="http://schemas.microsoft.com/office/drawing/2014/main" id="{0A911EAD-D422-47B5-9906-651DD94FDD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152400</xdr:colOff>
      <xdr:row>454</xdr:row>
      <xdr:rowOff>133350</xdr:rowOff>
    </xdr:to>
    <xdr:pic>
      <xdr:nvPicPr>
        <xdr:cNvPr id="455" name="Picture@01\QPosted@" descr="@01\QPosted@">
          <a:extLst>
            <a:ext uri="{FF2B5EF4-FFF2-40B4-BE49-F238E27FC236}">
              <a16:creationId xmlns:a16="http://schemas.microsoft.com/office/drawing/2014/main" id="{15E79F55-8626-4B4C-9357-55D519B74F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0</xdr:col>
      <xdr:colOff>152400</xdr:colOff>
      <xdr:row>455</xdr:row>
      <xdr:rowOff>133350</xdr:rowOff>
    </xdr:to>
    <xdr:pic>
      <xdr:nvPicPr>
        <xdr:cNvPr id="456" name="Picture@01\QPosted@" descr="@01\QPosted@">
          <a:extLst>
            <a:ext uri="{FF2B5EF4-FFF2-40B4-BE49-F238E27FC236}">
              <a16:creationId xmlns:a16="http://schemas.microsoft.com/office/drawing/2014/main" id="{10C562EF-966C-4303-A1FF-A130F9AB93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0</xdr:col>
      <xdr:colOff>152400</xdr:colOff>
      <xdr:row>456</xdr:row>
      <xdr:rowOff>133350</xdr:rowOff>
    </xdr:to>
    <xdr:pic>
      <xdr:nvPicPr>
        <xdr:cNvPr id="457" name="Picture@01\QPosted@" descr="@01\QPosted@">
          <a:extLst>
            <a:ext uri="{FF2B5EF4-FFF2-40B4-BE49-F238E27FC236}">
              <a16:creationId xmlns:a16="http://schemas.microsoft.com/office/drawing/2014/main" id="{502AA46E-A580-4C6E-B9E2-3CBB82E30A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152400</xdr:colOff>
      <xdr:row>457</xdr:row>
      <xdr:rowOff>133350</xdr:rowOff>
    </xdr:to>
    <xdr:pic>
      <xdr:nvPicPr>
        <xdr:cNvPr id="458" name="Picture@01\QPosted@" descr="@01\QPosted@">
          <a:extLst>
            <a:ext uri="{FF2B5EF4-FFF2-40B4-BE49-F238E27FC236}">
              <a16:creationId xmlns:a16="http://schemas.microsoft.com/office/drawing/2014/main" id="{E1DE8526-DF96-4DF3-8CD7-A1E64927FA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152400</xdr:colOff>
      <xdr:row>458</xdr:row>
      <xdr:rowOff>133350</xdr:rowOff>
    </xdr:to>
    <xdr:pic>
      <xdr:nvPicPr>
        <xdr:cNvPr id="459" name="Picture@01\QPosted@" descr="@01\QPosted@">
          <a:extLst>
            <a:ext uri="{FF2B5EF4-FFF2-40B4-BE49-F238E27FC236}">
              <a16:creationId xmlns:a16="http://schemas.microsoft.com/office/drawing/2014/main" id="{2D7B890A-27EA-407E-AF90-B64082E87C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152400</xdr:colOff>
      <xdr:row>459</xdr:row>
      <xdr:rowOff>133350</xdr:rowOff>
    </xdr:to>
    <xdr:pic>
      <xdr:nvPicPr>
        <xdr:cNvPr id="460" name="Picture@01\QPosted@" descr="@01\QPosted@">
          <a:extLst>
            <a:ext uri="{FF2B5EF4-FFF2-40B4-BE49-F238E27FC236}">
              <a16:creationId xmlns:a16="http://schemas.microsoft.com/office/drawing/2014/main" id="{99B5CB93-9282-4E26-B8B3-0F815AA121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152400</xdr:colOff>
      <xdr:row>460</xdr:row>
      <xdr:rowOff>133350</xdr:rowOff>
    </xdr:to>
    <xdr:pic>
      <xdr:nvPicPr>
        <xdr:cNvPr id="461" name="Picture@01\QPosted@" descr="@01\QPosted@">
          <a:extLst>
            <a:ext uri="{FF2B5EF4-FFF2-40B4-BE49-F238E27FC236}">
              <a16:creationId xmlns:a16="http://schemas.microsoft.com/office/drawing/2014/main" id="{E65DA681-719F-47B8-B375-DDCD654A8B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152400</xdr:colOff>
      <xdr:row>461</xdr:row>
      <xdr:rowOff>133350</xdr:rowOff>
    </xdr:to>
    <xdr:pic>
      <xdr:nvPicPr>
        <xdr:cNvPr id="462" name="Picture@01\QPosted@" descr="@01\QPosted@">
          <a:extLst>
            <a:ext uri="{FF2B5EF4-FFF2-40B4-BE49-F238E27FC236}">
              <a16:creationId xmlns:a16="http://schemas.microsoft.com/office/drawing/2014/main" id="{8689E922-B66A-41CF-BC7A-85629705A6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152400</xdr:colOff>
      <xdr:row>462</xdr:row>
      <xdr:rowOff>133350</xdr:rowOff>
    </xdr:to>
    <xdr:pic>
      <xdr:nvPicPr>
        <xdr:cNvPr id="463" name="Picture@01\QPosted@" descr="@01\QPosted@">
          <a:extLst>
            <a:ext uri="{FF2B5EF4-FFF2-40B4-BE49-F238E27FC236}">
              <a16:creationId xmlns:a16="http://schemas.microsoft.com/office/drawing/2014/main" id="{ED3B25ED-5CC7-4D30-8D27-0631301D2A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152400</xdr:colOff>
      <xdr:row>463</xdr:row>
      <xdr:rowOff>133350</xdr:rowOff>
    </xdr:to>
    <xdr:pic>
      <xdr:nvPicPr>
        <xdr:cNvPr id="464" name="Picture@01\QPosted@" descr="@01\QPosted@">
          <a:extLst>
            <a:ext uri="{FF2B5EF4-FFF2-40B4-BE49-F238E27FC236}">
              <a16:creationId xmlns:a16="http://schemas.microsoft.com/office/drawing/2014/main" id="{B0C2F5DD-A9F6-4725-87B4-E2B8E5A88F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152400</xdr:colOff>
      <xdr:row>464</xdr:row>
      <xdr:rowOff>133350</xdr:rowOff>
    </xdr:to>
    <xdr:pic>
      <xdr:nvPicPr>
        <xdr:cNvPr id="465" name="Picture@01\QPosted@" descr="@01\QPosted@">
          <a:extLst>
            <a:ext uri="{FF2B5EF4-FFF2-40B4-BE49-F238E27FC236}">
              <a16:creationId xmlns:a16="http://schemas.microsoft.com/office/drawing/2014/main" id="{70BC6BC4-5F08-4D2F-A2F8-EC785C1A1A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152400</xdr:colOff>
      <xdr:row>465</xdr:row>
      <xdr:rowOff>133350</xdr:rowOff>
    </xdr:to>
    <xdr:pic>
      <xdr:nvPicPr>
        <xdr:cNvPr id="466" name="Picture@01\QPosted@" descr="@01\QPosted@">
          <a:extLst>
            <a:ext uri="{FF2B5EF4-FFF2-40B4-BE49-F238E27FC236}">
              <a16:creationId xmlns:a16="http://schemas.microsoft.com/office/drawing/2014/main" id="{12C09EBE-DFB3-4019-90CE-39F8E43688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152400</xdr:colOff>
      <xdr:row>466</xdr:row>
      <xdr:rowOff>133350</xdr:rowOff>
    </xdr:to>
    <xdr:pic>
      <xdr:nvPicPr>
        <xdr:cNvPr id="467" name="Picture@01\QPosted@" descr="@01\QPosted@">
          <a:extLst>
            <a:ext uri="{FF2B5EF4-FFF2-40B4-BE49-F238E27FC236}">
              <a16:creationId xmlns:a16="http://schemas.microsoft.com/office/drawing/2014/main" id="{0B36F966-975D-4CD5-BBEB-82F84308E1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152400</xdr:colOff>
      <xdr:row>467</xdr:row>
      <xdr:rowOff>133350</xdr:rowOff>
    </xdr:to>
    <xdr:pic>
      <xdr:nvPicPr>
        <xdr:cNvPr id="468" name="Picture@01\QPosted@" descr="@01\QPosted@">
          <a:extLst>
            <a:ext uri="{FF2B5EF4-FFF2-40B4-BE49-F238E27FC236}">
              <a16:creationId xmlns:a16="http://schemas.microsoft.com/office/drawing/2014/main" id="{92F4215E-C4D5-4761-B516-6087039BEB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152400</xdr:colOff>
      <xdr:row>468</xdr:row>
      <xdr:rowOff>133350</xdr:rowOff>
    </xdr:to>
    <xdr:pic>
      <xdr:nvPicPr>
        <xdr:cNvPr id="469" name="Picture@01\QPosted@" descr="@01\QPosted@">
          <a:extLst>
            <a:ext uri="{FF2B5EF4-FFF2-40B4-BE49-F238E27FC236}">
              <a16:creationId xmlns:a16="http://schemas.microsoft.com/office/drawing/2014/main" id="{68343433-81DD-4B99-A52F-58099FAFC7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152400</xdr:colOff>
      <xdr:row>469</xdr:row>
      <xdr:rowOff>133350</xdr:rowOff>
    </xdr:to>
    <xdr:pic>
      <xdr:nvPicPr>
        <xdr:cNvPr id="470" name="Picture@01\QPosted@" descr="@01\QPosted@">
          <a:extLst>
            <a:ext uri="{FF2B5EF4-FFF2-40B4-BE49-F238E27FC236}">
              <a16:creationId xmlns:a16="http://schemas.microsoft.com/office/drawing/2014/main" id="{C3186BA8-F17B-4096-B27F-4274EEAC6C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152400</xdr:colOff>
      <xdr:row>470</xdr:row>
      <xdr:rowOff>133350</xdr:rowOff>
    </xdr:to>
    <xdr:pic>
      <xdr:nvPicPr>
        <xdr:cNvPr id="471" name="Picture@01\QPosted@" descr="@01\QPosted@">
          <a:extLst>
            <a:ext uri="{FF2B5EF4-FFF2-40B4-BE49-F238E27FC236}">
              <a16:creationId xmlns:a16="http://schemas.microsoft.com/office/drawing/2014/main" id="{8318EFDE-2169-42CA-85C2-652CFC3AF8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152400</xdr:colOff>
      <xdr:row>471</xdr:row>
      <xdr:rowOff>133350</xdr:rowOff>
    </xdr:to>
    <xdr:pic>
      <xdr:nvPicPr>
        <xdr:cNvPr id="472" name="Picture@01\QPosted@" descr="@01\QPosted@">
          <a:extLst>
            <a:ext uri="{FF2B5EF4-FFF2-40B4-BE49-F238E27FC236}">
              <a16:creationId xmlns:a16="http://schemas.microsoft.com/office/drawing/2014/main" id="{29079FFA-AA52-483D-BC81-944A948D10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152400</xdr:colOff>
      <xdr:row>472</xdr:row>
      <xdr:rowOff>133350</xdr:rowOff>
    </xdr:to>
    <xdr:pic>
      <xdr:nvPicPr>
        <xdr:cNvPr id="473" name="Picture@01\QPosted@" descr="@01\QPosted@">
          <a:extLst>
            <a:ext uri="{FF2B5EF4-FFF2-40B4-BE49-F238E27FC236}">
              <a16:creationId xmlns:a16="http://schemas.microsoft.com/office/drawing/2014/main" id="{38CEE07F-85CF-4A5E-8802-19A1FFE3EE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152400</xdr:colOff>
      <xdr:row>473</xdr:row>
      <xdr:rowOff>133350</xdr:rowOff>
    </xdr:to>
    <xdr:pic>
      <xdr:nvPicPr>
        <xdr:cNvPr id="474" name="Picture@01\QPosted@" descr="@01\QPosted@">
          <a:extLst>
            <a:ext uri="{FF2B5EF4-FFF2-40B4-BE49-F238E27FC236}">
              <a16:creationId xmlns:a16="http://schemas.microsoft.com/office/drawing/2014/main" id="{5A97485B-2DA8-4C9E-A1E3-8768BF33E3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152400</xdr:colOff>
      <xdr:row>474</xdr:row>
      <xdr:rowOff>133350</xdr:rowOff>
    </xdr:to>
    <xdr:pic>
      <xdr:nvPicPr>
        <xdr:cNvPr id="475" name="Picture@01\QPosted@" descr="@01\QPosted@">
          <a:extLst>
            <a:ext uri="{FF2B5EF4-FFF2-40B4-BE49-F238E27FC236}">
              <a16:creationId xmlns:a16="http://schemas.microsoft.com/office/drawing/2014/main" id="{E99A697A-80F3-40AF-8641-4DF1E560E9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152400</xdr:colOff>
      <xdr:row>475</xdr:row>
      <xdr:rowOff>133350</xdr:rowOff>
    </xdr:to>
    <xdr:pic>
      <xdr:nvPicPr>
        <xdr:cNvPr id="476" name="Picture@01\QPosted@" descr="@01\QPosted@">
          <a:extLst>
            <a:ext uri="{FF2B5EF4-FFF2-40B4-BE49-F238E27FC236}">
              <a16:creationId xmlns:a16="http://schemas.microsoft.com/office/drawing/2014/main" id="{F13C0426-AE1B-4107-9BF7-E6C6FCF121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152400</xdr:colOff>
      <xdr:row>476</xdr:row>
      <xdr:rowOff>133350</xdr:rowOff>
    </xdr:to>
    <xdr:pic>
      <xdr:nvPicPr>
        <xdr:cNvPr id="477" name="Picture@01\QPosted@" descr="@01\QPosted@">
          <a:extLst>
            <a:ext uri="{FF2B5EF4-FFF2-40B4-BE49-F238E27FC236}">
              <a16:creationId xmlns:a16="http://schemas.microsoft.com/office/drawing/2014/main" id="{77C20C8F-F891-4C96-B21E-05C7B8F82E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152400</xdr:colOff>
      <xdr:row>477</xdr:row>
      <xdr:rowOff>133350</xdr:rowOff>
    </xdr:to>
    <xdr:pic>
      <xdr:nvPicPr>
        <xdr:cNvPr id="478" name="Picture@01\QPosted@" descr="@01\QPosted@">
          <a:extLst>
            <a:ext uri="{FF2B5EF4-FFF2-40B4-BE49-F238E27FC236}">
              <a16:creationId xmlns:a16="http://schemas.microsoft.com/office/drawing/2014/main" id="{59BA9995-999A-4B48-ACB5-171B163D09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152400</xdr:colOff>
      <xdr:row>478</xdr:row>
      <xdr:rowOff>133350</xdr:rowOff>
    </xdr:to>
    <xdr:pic>
      <xdr:nvPicPr>
        <xdr:cNvPr id="479" name="Picture@01\QPosted@" descr="@01\QPosted@">
          <a:extLst>
            <a:ext uri="{FF2B5EF4-FFF2-40B4-BE49-F238E27FC236}">
              <a16:creationId xmlns:a16="http://schemas.microsoft.com/office/drawing/2014/main" id="{DB8C488E-8A07-4868-A705-E172D34786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152400</xdr:colOff>
      <xdr:row>479</xdr:row>
      <xdr:rowOff>133350</xdr:rowOff>
    </xdr:to>
    <xdr:pic>
      <xdr:nvPicPr>
        <xdr:cNvPr id="480" name="Picture@01\QPosted@" descr="@01\QPosted@">
          <a:extLst>
            <a:ext uri="{FF2B5EF4-FFF2-40B4-BE49-F238E27FC236}">
              <a16:creationId xmlns:a16="http://schemas.microsoft.com/office/drawing/2014/main" id="{257E5A73-CB0A-47E5-8E4F-F3F6DCE9FB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152400</xdr:colOff>
      <xdr:row>480</xdr:row>
      <xdr:rowOff>133350</xdr:rowOff>
    </xdr:to>
    <xdr:pic>
      <xdr:nvPicPr>
        <xdr:cNvPr id="481" name="Picture@01\QPosted@" descr="@01\QPosted@">
          <a:extLst>
            <a:ext uri="{FF2B5EF4-FFF2-40B4-BE49-F238E27FC236}">
              <a16:creationId xmlns:a16="http://schemas.microsoft.com/office/drawing/2014/main" id="{84720FF2-9829-4B52-805E-E3E36E04AF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152400</xdr:colOff>
      <xdr:row>481</xdr:row>
      <xdr:rowOff>133350</xdr:rowOff>
    </xdr:to>
    <xdr:pic>
      <xdr:nvPicPr>
        <xdr:cNvPr id="482" name="Picture@01\QPosted@" descr="@01\QPosted@">
          <a:extLst>
            <a:ext uri="{FF2B5EF4-FFF2-40B4-BE49-F238E27FC236}">
              <a16:creationId xmlns:a16="http://schemas.microsoft.com/office/drawing/2014/main" id="{8F6A352B-993A-4F27-9589-FDD5DEB37E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152400</xdr:colOff>
      <xdr:row>482</xdr:row>
      <xdr:rowOff>133350</xdr:rowOff>
    </xdr:to>
    <xdr:pic>
      <xdr:nvPicPr>
        <xdr:cNvPr id="483" name="Picture@01\QPosted@" descr="@01\QPosted@">
          <a:extLst>
            <a:ext uri="{FF2B5EF4-FFF2-40B4-BE49-F238E27FC236}">
              <a16:creationId xmlns:a16="http://schemas.microsoft.com/office/drawing/2014/main" id="{2A443EFF-9CAC-4AAD-B152-0B8D092399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152400</xdr:colOff>
      <xdr:row>483</xdr:row>
      <xdr:rowOff>133350</xdr:rowOff>
    </xdr:to>
    <xdr:pic>
      <xdr:nvPicPr>
        <xdr:cNvPr id="484" name="Picture@01\QPosted@" descr="@01\QPosted@">
          <a:extLst>
            <a:ext uri="{FF2B5EF4-FFF2-40B4-BE49-F238E27FC236}">
              <a16:creationId xmlns:a16="http://schemas.microsoft.com/office/drawing/2014/main" id="{C00338FE-8DB1-4239-A5A3-4ADEE7143A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152400</xdr:colOff>
      <xdr:row>484</xdr:row>
      <xdr:rowOff>133350</xdr:rowOff>
    </xdr:to>
    <xdr:pic>
      <xdr:nvPicPr>
        <xdr:cNvPr id="485" name="Picture@01\QPosted@" descr="@01\QPosted@">
          <a:extLst>
            <a:ext uri="{FF2B5EF4-FFF2-40B4-BE49-F238E27FC236}">
              <a16:creationId xmlns:a16="http://schemas.microsoft.com/office/drawing/2014/main" id="{124BD88B-F289-4BFE-802B-555474AA1E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152400</xdr:colOff>
      <xdr:row>485</xdr:row>
      <xdr:rowOff>133350</xdr:rowOff>
    </xdr:to>
    <xdr:pic>
      <xdr:nvPicPr>
        <xdr:cNvPr id="486" name="Picture@01\QPosted@" descr="@01\QPosted@">
          <a:extLst>
            <a:ext uri="{FF2B5EF4-FFF2-40B4-BE49-F238E27FC236}">
              <a16:creationId xmlns:a16="http://schemas.microsoft.com/office/drawing/2014/main" id="{510226B4-469C-433D-81E8-F767CBC7D1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152400</xdr:colOff>
      <xdr:row>486</xdr:row>
      <xdr:rowOff>133350</xdr:rowOff>
    </xdr:to>
    <xdr:pic>
      <xdr:nvPicPr>
        <xdr:cNvPr id="487" name="Picture@01\QPosted@" descr="@01\QPosted@">
          <a:extLst>
            <a:ext uri="{FF2B5EF4-FFF2-40B4-BE49-F238E27FC236}">
              <a16:creationId xmlns:a16="http://schemas.microsoft.com/office/drawing/2014/main" id="{61C772C6-DBAA-4DA9-9EE7-4B571241AD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152400</xdr:colOff>
      <xdr:row>487</xdr:row>
      <xdr:rowOff>133350</xdr:rowOff>
    </xdr:to>
    <xdr:pic>
      <xdr:nvPicPr>
        <xdr:cNvPr id="488" name="Picture@01\QPosted@" descr="@01\QPosted@">
          <a:extLst>
            <a:ext uri="{FF2B5EF4-FFF2-40B4-BE49-F238E27FC236}">
              <a16:creationId xmlns:a16="http://schemas.microsoft.com/office/drawing/2014/main" id="{8B0B2873-18FC-415E-9C77-504F565EDF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152400</xdr:colOff>
      <xdr:row>488</xdr:row>
      <xdr:rowOff>133350</xdr:rowOff>
    </xdr:to>
    <xdr:pic>
      <xdr:nvPicPr>
        <xdr:cNvPr id="489" name="Picture@01\QPosted@" descr="@01\QPosted@">
          <a:extLst>
            <a:ext uri="{FF2B5EF4-FFF2-40B4-BE49-F238E27FC236}">
              <a16:creationId xmlns:a16="http://schemas.microsoft.com/office/drawing/2014/main" id="{7EEF81C4-37F5-41B6-BEEF-FB942595DD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152400</xdr:colOff>
      <xdr:row>489</xdr:row>
      <xdr:rowOff>133350</xdr:rowOff>
    </xdr:to>
    <xdr:pic>
      <xdr:nvPicPr>
        <xdr:cNvPr id="490" name="Picture@01\QPosted@" descr="@01\QPosted@">
          <a:extLst>
            <a:ext uri="{FF2B5EF4-FFF2-40B4-BE49-F238E27FC236}">
              <a16:creationId xmlns:a16="http://schemas.microsoft.com/office/drawing/2014/main" id="{8B9E015E-F4DC-4E14-97D8-18040F2662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152400</xdr:colOff>
      <xdr:row>490</xdr:row>
      <xdr:rowOff>133350</xdr:rowOff>
    </xdr:to>
    <xdr:pic>
      <xdr:nvPicPr>
        <xdr:cNvPr id="491" name="Picture@01\QPosted@" descr="@01\QPosted@">
          <a:extLst>
            <a:ext uri="{FF2B5EF4-FFF2-40B4-BE49-F238E27FC236}">
              <a16:creationId xmlns:a16="http://schemas.microsoft.com/office/drawing/2014/main" id="{C3D8A7C5-BF48-4D92-A010-A51DF9BAC7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0</xdr:col>
      <xdr:colOff>152400</xdr:colOff>
      <xdr:row>491</xdr:row>
      <xdr:rowOff>133350</xdr:rowOff>
    </xdr:to>
    <xdr:pic>
      <xdr:nvPicPr>
        <xdr:cNvPr id="492" name="Picture@01\QPosted@" descr="@01\QPosted@">
          <a:extLst>
            <a:ext uri="{FF2B5EF4-FFF2-40B4-BE49-F238E27FC236}">
              <a16:creationId xmlns:a16="http://schemas.microsoft.com/office/drawing/2014/main" id="{E2988490-C806-42F3-A82E-3A186CC0CF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152400</xdr:colOff>
      <xdr:row>492</xdr:row>
      <xdr:rowOff>133350</xdr:rowOff>
    </xdr:to>
    <xdr:pic>
      <xdr:nvPicPr>
        <xdr:cNvPr id="493" name="Picture@01\QPosted@" descr="@01\QPosted@">
          <a:extLst>
            <a:ext uri="{FF2B5EF4-FFF2-40B4-BE49-F238E27FC236}">
              <a16:creationId xmlns:a16="http://schemas.microsoft.com/office/drawing/2014/main" id="{D2571DE2-D0CE-4597-8044-8BAAF06408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0</xdr:col>
      <xdr:colOff>152400</xdr:colOff>
      <xdr:row>493</xdr:row>
      <xdr:rowOff>133350</xdr:rowOff>
    </xdr:to>
    <xdr:pic>
      <xdr:nvPicPr>
        <xdr:cNvPr id="494" name="Picture@01\QPosted@" descr="@01\QPosted@">
          <a:extLst>
            <a:ext uri="{FF2B5EF4-FFF2-40B4-BE49-F238E27FC236}">
              <a16:creationId xmlns:a16="http://schemas.microsoft.com/office/drawing/2014/main" id="{72512D05-9C12-4D44-BAFF-7D4BF264E5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152400</xdr:colOff>
      <xdr:row>494</xdr:row>
      <xdr:rowOff>133350</xdr:rowOff>
    </xdr:to>
    <xdr:pic>
      <xdr:nvPicPr>
        <xdr:cNvPr id="495" name="Picture@01\QPosted@" descr="@01\QPosted@">
          <a:extLst>
            <a:ext uri="{FF2B5EF4-FFF2-40B4-BE49-F238E27FC236}">
              <a16:creationId xmlns:a16="http://schemas.microsoft.com/office/drawing/2014/main" id="{8A54A3E0-C1AE-4C15-9E8A-1B82A94301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0</xdr:col>
      <xdr:colOff>152400</xdr:colOff>
      <xdr:row>495</xdr:row>
      <xdr:rowOff>133350</xdr:rowOff>
    </xdr:to>
    <xdr:pic>
      <xdr:nvPicPr>
        <xdr:cNvPr id="496" name="Picture@01\QPosted@" descr="@01\QPosted@">
          <a:extLst>
            <a:ext uri="{FF2B5EF4-FFF2-40B4-BE49-F238E27FC236}">
              <a16:creationId xmlns:a16="http://schemas.microsoft.com/office/drawing/2014/main" id="{FA5F1DA9-B824-4EC1-96D5-42C8980F25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0</xdr:col>
      <xdr:colOff>152400</xdr:colOff>
      <xdr:row>496</xdr:row>
      <xdr:rowOff>133350</xdr:rowOff>
    </xdr:to>
    <xdr:pic>
      <xdr:nvPicPr>
        <xdr:cNvPr id="497" name="Picture@01\QPosted@" descr="@01\QPosted@">
          <a:extLst>
            <a:ext uri="{FF2B5EF4-FFF2-40B4-BE49-F238E27FC236}">
              <a16:creationId xmlns:a16="http://schemas.microsoft.com/office/drawing/2014/main" id="{2C66DC96-9846-4241-8EB2-157636ED94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0</xdr:col>
      <xdr:colOff>152400</xdr:colOff>
      <xdr:row>497</xdr:row>
      <xdr:rowOff>133350</xdr:rowOff>
    </xdr:to>
    <xdr:pic>
      <xdr:nvPicPr>
        <xdr:cNvPr id="498" name="Picture@01\QPosted@" descr="@01\QPosted@">
          <a:extLst>
            <a:ext uri="{FF2B5EF4-FFF2-40B4-BE49-F238E27FC236}">
              <a16:creationId xmlns:a16="http://schemas.microsoft.com/office/drawing/2014/main" id="{0E9B6142-EC15-4F19-B303-0DB94C43EF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0</xdr:col>
      <xdr:colOff>152400</xdr:colOff>
      <xdr:row>498</xdr:row>
      <xdr:rowOff>133350</xdr:rowOff>
    </xdr:to>
    <xdr:pic>
      <xdr:nvPicPr>
        <xdr:cNvPr id="499" name="Picture@01\QPosted@" descr="@01\QPosted@">
          <a:extLst>
            <a:ext uri="{FF2B5EF4-FFF2-40B4-BE49-F238E27FC236}">
              <a16:creationId xmlns:a16="http://schemas.microsoft.com/office/drawing/2014/main" id="{B46E4493-6229-4177-8146-4D445D4AAF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0</xdr:col>
      <xdr:colOff>152400</xdr:colOff>
      <xdr:row>499</xdr:row>
      <xdr:rowOff>133350</xdr:rowOff>
    </xdr:to>
    <xdr:pic>
      <xdr:nvPicPr>
        <xdr:cNvPr id="500" name="Picture@01\QPosted@" descr="@01\QPosted@">
          <a:extLst>
            <a:ext uri="{FF2B5EF4-FFF2-40B4-BE49-F238E27FC236}">
              <a16:creationId xmlns:a16="http://schemas.microsoft.com/office/drawing/2014/main" id="{8F582EF3-699C-4685-AB13-6A733B64A8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152400</xdr:colOff>
      <xdr:row>500</xdr:row>
      <xdr:rowOff>133350</xdr:rowOff>
    </xdr:to>
    <xdr:pic>
      <xdr:nvPicPr>
        <xdr:cNvPr id="501" name="Picture@01\QPosted@" descr="@01\QPosted@">
          <a:extLst>
            <a:ext uri="{FF2B5EF4-FFF2-40B4-BE49-F238E27FC236}">
              <a16:creationId xmlns:a16="http://schemas.microsoft.com/office/drawing/2014/main" id="{56F172DC-03DD-439C-8BBE-AF2C702B00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0</xdr:col>
      <xdr:colOff>152400</xdr:colOff>
      <xdr:row>501</xdr:row>
      <xdr:rowOff>133350</xdr:rowOff>
    </xdr:to>
    <xdr:pic>
      <xdr:nvPicPr>
        <xdr:cNvPr id="502" name="Picture@01\QPosted@" descr="@01\QPosted@">
          <a:extLst>
            <a:ext uri="{FF2B5EF4-FFF2-40B4-BE49-F238E27FC236}">
              <a16:creationId xmlns:a16="http://schemas.microsoft.com/office/drawing/2014/main" id="{1979BDF9-F8AC-4A36-89B2-77FD839222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0</xdr:col>
      <xdr:colOff>152400</xdr:colOff>
      <xdr:row>502</xdr:row>
      <xdr:rowOff>133350</xdr:rowOff>
    </xdr:to>
    <xdr:pic>
      <xdr:nvPicPr>
        <xdr:cNvPr id="503" name="Picture@01\QPosted@" descr="@01\QPosted@">
          <a:extLst>
            <a:ext uri="{FF2B5EF4-FFF2-40B4-BE49-F238E27FC236}">
              <a16:creationId xmlns:a16="http://schemas.microsoft.com/office/drawing/2014/main" id="{B713C4B4-0863-4904-AC34-CFF8338DD0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152400</xdr:colOff>
      <xdr:row>503</xdr:row>
      <xdr:rowOff>133350</xdr:rowOff>
    </xdr:to>
    <xdr:pic>
      <xdr:nvPicPr>
        <xdr:cNvPr id="504" name="Picture@01\QPosted@" descr="@01\QPosted@">
          <a:extLst>
            <a:ext uri="{FF2B5EF4-FFF2-40B4-BE49-F238E27FC236}">
              <a16:creationId xmlns:a16="http://schemas.microsoft.com/office/drawing/2014/main" id="{B850C9B9-0B84-4537-81CB-47FBFA0040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152400</xdr:colOff>
      <xdr:row>504</xdr:row>
      <xdr:rowOff>133350</xdr:rowOff>
    </xdr:to>
    <xdr:pic>
      <xdr:nvPicPr>
        <xdr:cNvPr id="505" name="Picture@01\QPosted@" descr="@01\QPosted@">
          <a:extLst>
            <a:ext uri="{FF2B5EF4-FFF2-40B4-BE49-F238E27FC236}">
              <a16:creationId xmlns:a16="http://schemas.microsoft.com/office/drawing/2014/main" id="{393AC0BA-9313-4629-8927-BA6CB34DD1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0</xdr:col>
      <xdr:colOff>152400</xdr:colOff>
      <xdr:row>505</xdr:row>
      <xdr:rowOff>133350</xdr:rowOff>
    </xdr:to>
    <xdr:pic>
      <xdr:nvPicPr>
        <xdr:cNvPr id="506" name="Picture@01\QPosted@" descr="@01\QPosted@">
          <a:extLst>
            <a:ext uri="{FF2B5EF4-FFF2-40B4-BE49-F238E27FC236}">
              <a16:creationId xmlns:a16="http://schemas.microsoft.com/office/drawing/2014/main" id="{2884DB42-B018-4690-9C2D-3B3F9EE19B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152400</xdr:colOff>
      <xdr:row>506</xdr:row>
      <xdr:rowOff>133350</xdr:rowOff>
    </xdr:to>
    <xdr:pic>
      <xdr:nvPicPr>
        <xdr:cNvPr id="507" name="Picture@01\QPosted@" descr="@01\QPosted@">
          <a:extLst>
            <a:ext uri="{FF2B5EF4-FFF2-40B4-BE49-F238E27FC236}">
              <a16:creationId xmlns:a16="http://schemas.microsoft.com/office/drawing/2014/main" id="{1364C98F-A193-4166-AD3C-2E81A81CBF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152400</xdr:colOff>
      <xdr:row>507</xdr:row>
      <xdr:rowOff>133350</xdr:rowOff>
    </xdr:to>
    <xdr:pic>
      <xdr:nvPicPr>
        <xdr:cNvPr id="508" name="Picture@01\QPosted@" descr="@01\QPosted@">
          <a:extLst>
            <a:ext uri="{FF2B5EF4-FFF2-40B4-BE49-F238E27FC236}">
              <a16:creationId xmlns:a16="http://schemas.microsoft.com/office/drawing/2014/main" id="{E33784D9-895D-4B05-BF9D-8B7D208A9C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0</xdr:col>
      <xdr:colOff>152400</xdr:colOff>
      <xdr:row>508</xdr:row>
      <xdr:rowOff>133350</xdr:rowOff>
    </xdr:to>
    <xdr:pic>
      <xdr:nvPicPr>
        <xdr:cNvPr id="509" name="Picture@01\QPosted@" descr="@01\QPosted@">
          <a:extLst>
            <a:ext uri="{FF2B5EF4-FFF2-40B4-BE49-F238E27FC236}">
              <a16:creationId xmlns:a16="http://schemas.microsoft.com/office/drawing/2014/main" id="{03F47A52-84B9-4F13-8398-1889D42520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0</xdr:col>
      <xdr:colOff>152400</xdr:colOff>
      <xdr:row>509</xdr:row>
      <xdr:rowOff>133350</xdr:rowOff>
    </xdr:to>
    <xdr:pic>
      <xdr:nvPicPr>
        <xdr:cNvPr id="510" name="Picture@01\QPosted@" descr="@01\QPosted@">
          <a:extLst>
            <a:ext uri="{FF2B5EF4-FFF2-40B4-BE49-F238E27FC236}">
              <a16:creationId xmlns:a16="http://schemas.microsoft.com/office/drawing/2014/main" id="{369C9957-2383-44A2-9991-177885F423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0</xdr:col>
      <xdr:colOff>152400</xdr:colOff>
      <xdr:row>510</xdr:row>
      <xdr:rowOff>133350</xdr:rowOff>
    </xdr:to>
    <xdr:pic>
      <xdr:nvPicPr>
        <xdr:cNvPr id="511" name="Picture@01\QPosted@" descr="@01\QPosted@">
          <a:extLst>
            <a:ext uri="{FF2B5EF4-FFF2-40B4-BE49-F238E27FC236}">
              <a16:creationId xmlns:a16="http://schemas.microsoft.com/office/drawing/2014/main" id="{46B10B46-1683-4BDD-93B1-E74B20153C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0</xdr:col>
      <xdr:colOff>152400</xdr:colOff>
      <xdr:row>511</xdr:row>
      <xdr:rowOff>133350</xdr:rowOff>
    </xdr:to>
    <xdr:pic>
      <xdr:nvPicPr>
        <xdr:cNvPr id="512" name="Picture@01\QPosted@" descr="@01\QPosted@">
          <a:extLst>
            <a:ext uri="{FF2B5EF4-FFF2-40B4-BE49-F238E27FC236}">
              <a16:creationId xmlns:a16="http://schemas.microsoft.com/office/drawing/2014/main" id="{B8C2A843-55F2-4E31-BA2F-BA027B34BD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0</xdr:col>
      <xdr:colOff>152400</xdr:colOff>
      <xdr:row>512</xdr:row>
      <xdr:rowOff>133350</xdr:rowOff>
    </xdr:to>
    <xdr:pic>
      <xdr:nvPicPr>
        <xdr:cNvPr id="513" name="Picture@01\QPosted@" descr="@01\QPosted@">
          <a:extLst>
            <a:ext uri="{FF2B5EF4-FFF2-40B4-BE49-F238E27FC236}">
              <a16:creationId xmlns:a16="http://schemas.microsoft.com/office/drawing/2014/main" id="{802A4CB0-B39C-436D-BFCB-79E1301D2D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0</xdr:col>
      <xdr:colOff>152400</xdr:colOff>
      <xdr:row>513</xdr:row>
      <xdr:rowOff>133350</xdr:rowOff>
    </xdr:to>
    <xdr:pic>
      <xdr:nvPicPr>
        <xdr:cNvPr id="514" name="Picture@01\QPosted@" descr="@01\QPosted@">
          <a:extLst>
            <a:ext uri="{FF2B5EF4-FFF2-40B4-BE49-F238E27FC236}">
              <a16:creationId xmlns:a16="http://schemas.microsoft.com/office/drawing/2014/main" id="{A935B9AF-9D26-40B2-B052-4F0B9D6905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152400</xdr:colOff>
      <xdr:row>514</xdr:row>
      <xdr:rowOff>133350</xdr:rowOff>
    </xdr:to>
    <xdr:pic>
      <xdr:nvPicPr>
        <xdr:cNvPr id="515" name="Picture@01\QPosted@" descr="@01\QPosted@">
          <a:extLst>
            <a:ext uri="{FF2B5EF4-FFF2-40B4-BE49-F238E27FC236}">
              <a16:creationId xmlns:a16="http://schemas.microsoft.com/office/drawing/2014/main" id="{325D0F60-E171-40BF-979C-4C363BE485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152400</xdr:colOff>
      <xdr:row>515</xdr:row>
      <xdr:rowOff>133350</xdr:rowOff>
    </xdr:to>
    <xdr:pic>
      <xdr:nvPicPr>
        <xdr:cNvPr id="516" name="Picture@01\QPosted@" descr="@01\QPosted@">
          <a:extLst>
            <a:ext uri="{FF2B5EF4-FFF2-40B4-BE49-F238E27FC236}">
              <a16:creationId xmlns:a16="http://schemas.microsoft.com/office/drawing/2014/main" id="{1C2AFF9E-183A-4CFB-ADF0-DDE787C3F5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152400</xdr:colOff>
      <xdr:row>516</xdr:row>
      <xdr:rowOff>133350</xdr:rowOff>
    </xdr:to>
    <xdr:pic>
      <xdr:nvPicPr>
        <xdr:cNvPr id="517" name="Picture@01\QPosted@" descr="@01\QPosted@">
          <a:extLst>
            <a:ext uri="{FF2B5EF4-FFF2-40B4-BE49-F238E27FC236}">
              <a16:creationId xmlns:a16="http://schemas.microsoft.com/office/drawing/2014/main" id="{8F4A3D12-2FDC-4B9A-8903-4AD58381B6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152400</xdr:colOff>
      <xdr:row>517</xdr:row>
      <xdr:rowOff>133350</xdr:rowOff>
    </xdr:to>
    <xdr:pic>
      <xdr:nvPicPr>
        <xdr:cNvPr id="518" name="Picture@01\QPosted@" descr="@01\QPosted@">
          <a:extLst>
            <a:ext uri="{FF2B5EF4-FFF2-40B4-BE49-F238E27FC236}">
              <a16:creationId xmlns:a16="http://schemas.microsoft.com/office/drawing/2014/main" id="{CDF8507B-05D4-4E5A-A50D-D004F5202B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152400</xdr:colOff>
      <xdr:row>518</xdr:row>
      <xdr:rowOff>133350</xdr:rowOff>
    </xdr:to>
    <xdr:pic>
      <xdr:nvPicPr>
        <xdr:cNvPr id="519" name="Picture@01\QPosted@" descr="@01\QPosted@">
          <a:extLst>
            <a:ext uri="{FF2B5EF4-FFF2-40B4-BE49-F238E27FC236}">
              <a16:creationId xmlns:a16="http://schemas.microsoft.com/office/drawing/2014/main" id="{B1DF8A71-B1AA-409C-A1CA-FBECA61456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152400</xdr:colOff>
      <xdr:row>519</xdr:row>
      <xdr:rowOff>133350</xdr:rowOff>
    </xdr:to>
    <xdr:pic>
      <xdr:nvPicPr>
        <xdr:cNvPr id="520" name="Picture@01\QPosted@" descr="@01\QPosted@">
          <a:extLst>
            <a:ext uri="{FF2B5EF4-FFF2-40B4-BE49-F238E27FC236}">
              <a16:creationId xmlns:a16="http://schemas.microsoft.com/office/drawing/2014/main" id="{64704E30-33B5-44AE-871F-9F6BDF19FB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0</xdr:col>
      <xdr:colOff>152400</xdr:colOff>
      <xdr:row>520</xdr:row>
      <xdr:rowOff>133350</xdr:rowOff>
    </xdr:to>
    <xdr:pic>
      <xdr:nvPicPr>
        <xdr:cNvPr id="521" name="Picture@01\QPosted@" descr="@01\QPosted@">
          <a:extLst>
            <a:ext uri="{FF2B5EF4-FFF2-40B4-BE49-F238E27FC236}">
              <a16:creationId xmlns:a16="http://schemas.microsoft.com/office/drawing/2014/main" id="{3A35CE4A-8873-4FE2-AE94-7EDFBD4715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0</xdr:col>
      <xdr:colOff>152400</xdr:colOff>
      <xdr:row>521</xdr:row>
      <xdr:rowOff>133350</xdr:rowOff>
    </xdr:to>
    <xdr:pic>
      <xdr:nvPicPr>
        <xdr:cNvPr id="522" name="Picture@01\QPosted@" descr="@01\QPosted@">
          <a:extLst>
            <a:ext uri="{FF2B5EF4-FFF2-40B4-BE49-F238E27FC236}">
              <a16:creationId xmlns:a16="http://schemas.microsoft.com/office/drawing/2014/main" id="{657EA521-F6E9-4BCE-8BD5-3042B81542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0</xdr:col>
      <xdr:colOff>152400</xdr:colOff>
      <xdr:row>522</xdr:row>
      <xdr:rowOff>133350</xdr:rowOff>
    </xdr:to>
    <xdr:pic>
      <xdr:nvPicPr>
        <xdr:cNvPr id="523" name="Picture@01\QPosted@" descr="@01\QPosted@">
          <a:extLst>
            <a:ext uri="{FF2B5EF4-FFF2-40B4-BE49-F238E27FC236}">
              <a16:creationId xmlns:a16="http://schemas.microsoft.com/office/drawing/2014/main" id="{9F38A35E-B0D0-497D-BB4A-CD0B02BB8E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152400</xdr:colOff>
      <xdr:row>523</xdr:row>
      <xdr:rowOff>133350</xdr:rowOff>
    </xdr:to>
    <xdr:pic>
      <xdr:nvPicPr>
        <xdr:cNvPr id="524" name="Picture@01\QPosted@" descr="@01\QPosted@">
          <a:extLst>
            <a:ext uri="{FF2B5EF4-FFF2-40B4-BE49-F238E27FC236}">
              <a16:creationId xmlns:a16="http://schemas.microsoft.com/office/drawing/2014/main" id="{13CDA674-B37F-494F-A415-1A2311FC33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0</xdr:col>
      <xdr:colOff>152400</xdr:colOff>
      <xdr:row>524</xdr:row>
      <xdr:rowOff>133350</xdr:rowOff>
    </xdr:to>
    <xdr:pic>
      <xdr:nvPicPr>
        <xdr:cNvPr id="525" name="Picture@01\QPosted@" descr="@01\QPosted@">
          <a:extLst>
            <a:ext uri="{FF2B5EF4-FFF2-40B4-BE49-F238E27FC236}">
              <a16:creationId xmlns:a16="http://schemas.microsoft.com/office/drawing/2014/main" id="{7CE60D87-C9AF-42F6-8C7D-B76FE7110D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0</xdr:col>
      <xdr:colOff>152400</xdr:colOff>
      <xdr:row>525</xdr:row>
      <xdr:rowOff>133350</xdr:rowOff>
    </xdr:to>
    <xdr:pic>
      <xdr:nvPicPr>
        <xdr:cNvPr id="526" name="Picture@01\QPosted@" descr="@01\QPosted@">
          <a:extLst>
            <a:ext uri="{FF2B5EF4-FFF2-40B4-BE49-F238E27FC236}">
              <a16:creationId xmlns:a16="http://schemas.microsoft.com/office/drawing/2014/main" id="{36A3C5BE-E9FB-45D4-8096-197AFAFBDE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0</xdr:col>
      <xdr:colOff>152400</xdr:colOff>
      <xdr:row>526</xdr:row>
      <xdr:rowOff>133350</xdr:rowOff>
    </xdr:to>
    <xdr:pic>
      <xdr:nvPicPr>
        <xdr:cNvPr id="527" name="Picture@01\QPosted@" descr="@01\QPosted@">
          <a:extLst>
            <a:ext uri="{FF2B5EF4-FFF2-40B4-BE49-F238E27FC236}">
              <a16:creationId xmlns:a16="http://schemas.microsoft.com/office/drawing/2014/main" id="{5CC32DFD-53DC-4D3A-9739-5FA76A1735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0</xdr:col>
      <xdr:colOff>152400</xdr:colOff>
      <xdr:row>527</xdr:row>
      <xdr:rowOff>133350</xdr:rowOff>
    </xdr:to>
    <xdr:pic>
      <xdr:nvPicPr>
        <xdr:cNvPr id="528" name="Picture@01\QPosted@" descr="@01\QPosted@">
          <a:extLst>
            <a:ext uri="{FF2B5EF4-FFF2-40B4-BE49-F238E27FC236}">
              <a16:creationId xmlns:a16="http://schemas.microsoft.com/office/drawing/2014/main" id="{8D94A280-72AA-4174-A8D0-0A04BCA0C9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0</xdr:col>
      <xdr:colOff>152400</xdr:colOff>
      <xdr:row>528</xdr:row>
      <xdr:rowOff>133350</xdr:rowOff>
    </xdr:to>
    <xdr:pic>
      <xdr:nvPicPr>
        <xdr:cNvPr id="529" name="Picture@01\QPosted@" descr="@01\QPosted@">
          <a:extLst>
            <a:ext uri="{FF2B5EF4-FFF2-40B4-BE49-F238E27FC236}">
              <a16:creationId xmlns:a16="http://schemas.microsoft.com/office/drawing/2014/main" id="{07FC1E0D-E89E-4577-95B4-B332BBF293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0</xdr:col>
      <xdr:colOff>152400</xdr:colOff>
      <xdr:row>529</xdr:row>
      <xdr:rowOff>133350</xdr:rowOff>
    </xdr:to>
    <xdr:pic>
      <xdr:nvPicPr>
        <xdr:cNvPr id="530" name="Picture@01\QPosted@" descr="@01\QPosted@">
          <a:extLst>
            <a:ext uri="{FF2B5EF4-FFF2-40B4-BE49-F238E27FC236}">
              <a16:creationId xmlns:a16="http://schemas.microsoft.com/office/drawing/2014/main" id="{82493298-17BA-4552-A4FE-C1F8C263C8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0</xdr:col>
      <xdr:colOff>152400</xdr:colOff>
      <xdr:row>530</xdr:row>
      <xdr:rowOff>133350</xdr:rowOff>
    </xdr:to>
    <xdr:pic>
      <xdr:nvPicPr>
        <xdr:cNvPr id="531" name="Picture@01\QPosted@" descr="@01\QPosted@">
          <a:extLst>
            <a:ext uri="{FF2B5EF4-FFF2-40B4-BE49-F238E27FC236}">
              <a16:creationId xmlns:a16="http://schemas.microsoft.com/office/drawing/2014/main" id="{A111F3F4-6968-449C-982C-BC1A349FB2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0</xdr:col>
      <xdr:colOff>152400</xdr:colOff>
      <xdr:row>531</xdr:row>
      <xdr:rowOff>133350</xdr:rowOff>
    </xdr:to>
    <xdr:pic>
      <xdr:nvPicPr>
        <xdr:cNvPr id="532" name="Picture@01\QPosted@" descr="@01\QPosted@">
          <a:extLst>
            <a:ext uri="{FF2B5EF4-FFF2-40B4-BE49-F238E27FC236}">
              <a16:creationId xmlns:a16="http://schemas.microsoft.com/office/drawing/2014/main" id="{690B4229-9D1C-44F8-BB82-EB46F3D8B5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152400</xdr:colOff>
      <xdr:row>532</xdr:row>
      <xdr:rowOff>133350</xdr:rowOff>
    </xdr:to>
    <xdr:pic>
      <xdr:nvPicPr>
        <xdr:cNvPr id="533" name="Picture@01\QPosted@" descr="@01\QPosted@">
          <a:extLst>
            <a:ext uri="{FF2B5EF4-FFF2-40B4-BE49-F238E27FC236}">
              <a16:creationId xmlns:a16="http://schemas.microsoft.com/office/drawing/2014/main" id="{6E8CC775-8328-4D9B-B8A1-B02F28C261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152400</xdr:colOff>
      <xdr:row>533</xdr:row>
      <xdr:rowOff>133350</xdr:rowOff>
    </xdr:to>
    <xdr:pic>
      <xdr:nvPicPr>
        <xdr:cNvPr id="534" name="Picture@01\QPosted@" descr="@01\QPosted@">
          <a:extLst>
            <a:ext uri="{FF2B5EF4-FFF2-40B4-BE49-F238E27FC236}">
              <a16:creationId xmlns:a16="http://schemas.microsoft.com/office/drawing/2014/main" id="{C9AA8D58-B8B1-468A-A16C-5193298AA7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152400</xdr:colOff>
      <xdr:row>534</xdr:row>
      <xdr:rowOff>133350</xdr:rowOff>
    </xdr:to>
    <xdr:pic>
      <xdr:nvPicPr>
        <xdr:cNvPr id="535" name="Picture@01\QPosted@" descr="@01\QPosted@">
          <a:extLst>
            <a:ext uri="{FF2B5EF4-FFF2-40B4-BE49-F238E27FC236}">
              <a16:creationId xmlns:a16="http://schemas.microsoft.com/office/drawing/2014/main" id="{D20755FC-CB22-4999-AC5B-CD5362B9D5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152400</xdr:colOff>
      <xdr:row>535</xdr:row>
      <xdr:rowOff>133350</xdr:rowOff>
    </xdr:to>
    <xdr:pic>
      <xdr:nvPicPr>
        <xdr:cNvPr id="536" name="Picture@01\QPosted@" descr="@01\QPosted@">
          <a:extLst>
            <a:ext uri="{FF2B5EF4-FFF2-40B4-BE49-F238E27FC236}">
              <a16:creationId xmlns:a16="http://schemas.microsoft.com/office/drawing/2014/main" id="{A5D23DF6-1778-48DF-9BD6-B49AEC3569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93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0</xdr:col>
      <xdr:colOff>152400</xdr:colOff>
      <xdr:row>536</xdr:row>
      <xdr:rowOff>133350</xdr:rowOff>
    </xdr:to>
    <xdr:pic>
      <xdr:nvPicPr>
        <xdr:cNvPr id="537" name="Picture@01\QPosted@" descr="@01\QPosted@">
          <a:extLst>
            <a:ext uri="{FF2B5EF4-FFF2-40B4-BE49-F238E27FC236}">
              <a16:creationId xmlns:a16="http://schemas.microsoft.com/office/drawing/2014/main" id="{30E9BC09-28F2-42B7-8521-A39EC677CD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907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0</xdr:col>
      <xdr:colOff>152400</xdr:colOff>
      <xdr:row>537</xdr:row>
      <xdr:rowOff>133350</xdr:rowOff>
    </xdr:to>
    <xdr:pic>
      <xdr:nvPicPr>
        <xdr:cNvPr id="538" name="Picture@01\QPosted@" descr="@01\QPosted@">
          <a:extLst>
            <a:ext uri="{FF2B5EF4-FFF2-40B4-BE49-F238E27FC236}">
              <a16:creationId xmlns:a16="http://schemas.microsoft.com/office/drawing/2014/main" id="{E40AC793-3E5A-4EBA-B2A2-D62F15021E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22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0</xdr:col>
      <xdr:colOff>152400</xdr:colOff>
      <xdr:row>538</xdr:row>
      <xdr:rowOff>133350</xdr:rowOff>
    </xdr:to>
    <xdr:pic>
      <xdr:nvPicPr>
        <xdr:cNvPr id="539" name="Picture@01\QPosted@" descr="@01\QPosted@">
          <a:extLst>
            <a:ext uri="{FF2B5EF4-FFF2-40B4-BE49-F238E27FC236}">
              <a16:creationId xmlns:a16="http://schemas.microsoft.com/office/drawing/2014/main" id="{624FA3D5-86CD-4D13-BD38-6B6730B4BE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0</xdr:col>
      <xdr:colOff>152400</xdr:colOff>
      <xdr:row>539</xdr:row>
      <xdr:rowOff>133350</xdr:rowOff>
    </xdr:to>
    <xdr:pic>
      <xdr:nvPicPr>
        <xdr:cNvPr id="540" name="Picture@01\QPosted@" descr="@01\QPosted@">
          <a:extLst>
            <a:ext uri="{FF2B5EF4-FFF2-40B4-BE49-F238E27FC236}">
              <a16:creationId xmlns:a16="http://schemas.microsoft.com/office/drawing/2014/main" id="{F3CDA28D-5A17-4C20-9FD5-1F76071B49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0</xdr:col>
      <xdr:colOff>152400</xdr:colOff>
      <xdr:row>540</xdr:row>
      <xdr:rowOff>133350</xdr:rowOff>
    </xdr:to>
    <xdr:pic>
      <xdr:nvPicPr>
        <xdr:cNvPr id="541" name="Picture@01\QPosted@" descr="@01\QPosted@">
          <a:extLst>
            <a:ext uri="{FF2B5EF4-FFF2-40B4-BE49-F238E27FC236}">
              <a16:creationId xmlns:a16="http://schemas.microsoft.com/office/drawing/2014/main" id="{CDF07C1D-EB55-484F-BF67-695E4C5093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0</xdr:col>
      <xdr:colOff>152400</xdr:colOff>
      <xdr:row>541</xdr:row>
      <xdr:rowOff>133350</xdr:rowOff>
    </xdr:to>
    <xdr:pic>
      <xdr:nvPicPr>
        <xdr:cNvPr id="542" name="Picture@01\QPosted@" descr="@01\QPosted@">
          <a:extLst>
            <a:ext uri="{FF2B5EF4-FFF2-40B4-BE49-F238E27FC236}">
              <a16:creationId xmlns:a16="http://schemas.microsoft.com/office/drawing/2014/main" id="{62B3AF52-07D0-4CB9-9EC2-F811F32BCE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152400</xdr:colOff>
      <xdr:row>542</xdr:row>
      <xdr:rowOff>133350</xdr:rowOff>
    </xdr:to>
    <xdr:pic>
      <xdr:nvPicPr>
        <xdr:cNvPr id="543" name="Picture@01\QPosted@" descr="@01\QPosted@">
          <a:extLst>
            <a:ext uri="{FF2B5EF4-FFF2-40B4-BE49-F238E27FC236}">
              <a16:creationId xmlns:a16="http://schemas.microsoft.com/office/drawing/2014/main" id="{C291753A-1622-437D-A111-6C529E68B0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0</xdr:col>
      <xdr:colOff>152400</xdr:colOff>
      <xdr:row>543</xdr:row>
      <xdr:rowOff>133350</xdr:rowOff>
    </xdr:to>
    <xdr:pic>
      <xdr:nvPicPr>
        <xdr:cNvPr id="544" name="Picture@01\QPosted@" descr="@01\QPosted@">
          <a:extLst>
            <a:ext uri="{FF2B5EF4-FFF2-40B4-BE49-F238E27FC236}">
              <a16:creationId xmlns:a16="http://schemas.microsoft.com/office/drawing/2014/main" id="{6D770621-4D97-477C-85D6-6F2FE73A5D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152400</xdr:colOff>
      <xdr:row>544</xdr:row>
      <xdr:rowOff>133350</xdr:rowOff>
    </xdr:to>
    <xdr:pic>
      <xdr:nvPicPr>
        <xdr:cNvPr id="545" name="Picture@01\QPosted@" descr="@01\QPosted@">
          <a:extLst>
            <a:ext uri="{FF2B5EF4-FFF2-40B4-BE49-F238E27FC236}">
              <a16:creationId xmlns:a16="http://schemas.microsoft.com/office/drawing/2014/main" id="{89E172F4-F649-4B52-9B29-F0D4541F05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545</xdr:row>
      <xdr:rowOff>0</xdr:rowOff>
    </xdr:from>
    <xdr:to>
      <xdr:col>0</xdr:col>
      <xdr:colOff>152400</xdr:colOff>
      <xdr:row>545</xdr:row>
      <xdr:rowOff>133350</xdr:rowOff>
    </xdr:to>
    <xdr:pic>
      <xdr:nvPicPr>
        <xdr:cNvPr id="546" name="Picture@01\QPosted@" descr="@01\QPosted@">
          <a:extLst>
            <a:ext uri="{FF2B5EF4-FFF2-40B4-BE49-F238E27FC236}">
              <a16:creationId xmlns:a16="http://schemas.microsoft.com/office/drawing/2014/main" id="{8973A619-1AC9-4B6C-B0D7-455532A2D9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0</xdr:col>
      <xdr:colOff>152400</xdr:colOff>
      <xdr:row>546</xdr:row>
      <xdr:rowOff>133350</xdr:rowOff>
    </xdr:to>
    <xdr:pic>
      <xdr:nvPicPr>
        <xdr:cNvPr id="547" name="Picture@01\QPosted@" descr="@01\QPosted@">
          <a:extLst>
            <a:ext uri="{FF2B5EF4-FFF2-40B4-BE49-F238E27FC236}">
              <a16:creationId xmlns:a16="http://schemas.microsoft.com/office/drawing/2014/main" id="{7C789981-5F85-4F1D-9367-C70AF6D79D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0</xdr:col>
      <xdr:colOff>152400</xdr:colOff>
      <xdr:row>547</xdr:row>
      <xdr:rowOff>133350</xdr:rowOff>
    </xdr:to>
    <xdr:pic>
      <xdr:nvPicPr>
        <xdr:cNvPr id="548" name="Picture@01\QPosted@" descr="@01\QPosted@">
          <a:extLst>
            <a:ext uri="{FF2B5EF4-FFF2-40B4-BE49-F238E27FC236}">
              <a16:creationId xmlns:a16="http://schemas.microsoft.com/office/drawing/2014/main" id="{ADC17557-8895-4F4D-9F09-F8F17BE899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0</xdr:col>
      <xdr:colOff>152400</xdr:colOff>
      <xdr:row>548</xdr:row>
      <xdr:rowOff>133350</xdr:rowOff>
    </xdr:to>
    <xdr:pic>
      <xdr:nvPicPr>
        <xdr:cNvPr id="549" name="Picture@01\QPosted@" descr="@01\QPosted@">
          <a:extLst>
            <a:ext uri="{FF2B5EF4-FFF2-40B4-BE49-F238E27FC236}">
              <a16:creationId xmlns:a16="http://schemas.microsoft.com/office/drawing/2014/main" id="{44B3B494-332E-4B7C-BE8A-E5951DCF65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0</xdr:col>
      <xdr:colOff>152400</xdr:colOff>
      <xdr:row>549</xdr:row>
      <xdr:rowOff>133350</xdr:rowOff>
    </xdr:to>
    <xdr:pic>
      <xdr:nvPicPr>
        <xdr:cNvPr id="550" name="Picture@01\QPosted@" descr="@01\QPosted@">
          <a:extLst>
            <a:ext uri="{FF2B5EF4-FFF2-40B4-BE49-F238E27FC236}">
              <a16:creationId xmlns:a16="http://schemas.microsoft.com/office/drawing/2014/main" id="{E011BB62-9C34-4E98-B885-1EEA769598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0</xdr:col>
      <xdr:colOff>152400</xdr:colOff>
      <xdr:row>550</xdr:row>
      <xdr:rowOff>133350</xdr:rowOff>
    </xdr:to>
    <xdr:pic>
      <xdr:nvPicPr>
        <xdr:cNvPr id="551" name="Picture@01\QPosted@" descr="@01\QPosted@">
          <a:extLst>
            <a:ext uri="{FF2B5EF4-FFF2-40B4-BE49-F238E27FC236}">
              <a16:creationId xmlns:a16="http://schemas.microsoft.com/office/drawing/2014/main" id="{EC14FD35-CF7C-4B8C-BBB4-B085D14182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0</xdr:col>
      <xdr:colOff>152400</xdr:colOff>
      <xdr:row>551</xdr:row>
      <xdr:rowOff>133350</xdr:rowOff>
    </xdr:to>
    <xdr:pic>
      <xdr:nvPicPr>
        <xdr:cNvPr id="552" name="Picture@01\QPosted@" descr="@01\QPosted@">
          <a:extLst>
            <a:ext uri="{FF2B5EF4-FFF2-40B4-BE49-F238E27FC236}">
              <a16:creationId xmlns:a16="http://schemas.microsoft.com/office/drawing/2014/main" id="{2F9F3C4E-94CD-4D79-8D6C-F932F3AF85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0</xdr:col>
      <xdr:colOff>152400</xdr:colOff>
      <xdr:row>552</xdr:row>
      <xdr:rowOff>133350</xdr:rowOff>
    </xdr:to>
    <xdr:pic>
      <xdr:nvPicPr>
        <xdr:cNvPr id="553" name="Picture@01\QPosted@" descr="@01\QPosted@">
          <a:extLst>
            <a:ext uri="{FF2B5EF4-FFF2-40B4-BE49-F238E27FC236}">
              <a16:creationId xmlns:a16="http://schemas.microsoft.com/office/drawing/2014/main" id="{16DBF119-4EE0-4230-8F89-2514FF7B00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0</xdr:col>
      <xdr:colOff>152400</xdr:colOff>
      <xdr:row>553</xdr:row>
      <xdr:rowOff>133350</xdr:rowOff>
    </xdr:to>
    <xdr:pic>
      <xdr:nvPicPr>
        <xdr:cNvPr id="554" name="Picture@01\QPosted@" descr="@01\QPosted@">
          <a:extLst>
            <a:ext uri="{FF2B5EF4-FFF2-40B4-BE49-F238E27FC236}">
              <a16:creationId xmlns:a16="http://schemas.microsoft.com/office/drawing/2014/main" id="{422F3D8A-D3BD-4336-9091-48F9892DA9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0</xdr:col>
      <xdr:colOff>152400</xdr:colOff>
      <xdr:row>554</xdr:row>
      <xdr:rowOff>133350</xdr:rowOff>
    </xdr:to>
    <xdr:pic>
      <xdr:nvPicPr>
        <xdr:cNvPr id="555" name="Picture@01\QPosted@" descr="@01\QPosted@">
          <a:extLst>
            <a:ext uri="{FF2B5EF4-FFF2-40B4-BE49-F238E27FC236}">
              <a16:creationId xmlns:a16="http://schemas.microsoft.com/office/drawing/2014/main" id="{A266E2E5-4571-460D-B763-A8F9726FCE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0</xdr:col>
      <xdr:colOff>152400</xdr:colOff>
      <xdr:row>555</xdr:row>
      <xdr:rowOff>133350</xdr:rowOff>
    </xdr:to>
    <xdr:pic>
      <xdr:nvPicPr>
        <xdr:cNvPr id="556" name="Picture@01\QPosted@" descr="@01\QPosted@">
          <a:extLst>
            <a:ext uri="{FF2B5EF4-FFF2-40B4-BE49-F238E27FC236}">
              <a16:creationId xmlns:a16="http://schemas.microsoft.com/office/drawing/2014/main" id="{D067AFD4-9BA7-49D9-8C87-603D2129DF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0</xdr:col>
      <xdr:colOff>152400</xdr:colOff>
      <xdr:row>556</xdr:row>
      <xdr:rowOff>133350</xdr:rowOff>
    </xdr:to>
    <xdr:pic>
      <xdr:nvPicPr>
        <xdr:cNvPr id="557" name="Picture@01\QPosted@" descr="@01\QPosted@">
          <a:extLst>
            <a:ext uri="{FF2B5EF4-FFF2-40B4-BE49-F238E27FC236}">
              <a16:creationId xmlns:a16="http://schemas.microsoft.com/office/drawing/2014/main" id="{3523D8C3-AF41-4D3F-BB90-DECD3A40A8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0</xdr:col>
      <xdr:colOff>152400</xdr:colOff>
      <xdr:row>557</xdr:row>
      <xdr:rowOff>133350</xdr:rowOff>
    </xdr:to>
    <xdr:pic>
      <xdr:nvPicPr>
        <xdr:cNvPr id="558" name="Picture@01\QPosted@" descr="@01\QPosted@">
          <a:extLst>
            <a:ext uri="{FF2B5EF4-FFF2-40B4-BE49-F238E27FC236}">
              <a16:creationId xmlns:a16="http://schemas.microsoft.com/office/drawing/2014/main" id="{C79AD8B6-6DFA-4883-A3A7-404EC425D6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0</xdr:col>
      <xdr:colOff>152400</xdr:colOff>
      <xdr:row>558</xdr:row>
      <xdr:rowOff>133350</xdr:rowOff>
    </xdr:to>
    <xdr:pic>
      <xdr:nvPicPr>
        <xdr:cNvPr id="559" name="Picture@01\QPosted@" descr="@01\QPosted@">
          <a:extLst>
            <a:ext uri="{FF2B5EF4-FFF2-40B4-BE49-F238E27FC236}">
              <a16:creationId xmlns:a16="http://schemas.microsoft.com/office/drawing/2014/main" id="{CBE10374-5EFD-4C30-A834-C7FD95B226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0</xdr:col>
      <xdr:colOff>152400</xdr:colOff>
      <xdr:row>559</xdr:row>
      <xdr:rowOff>133350</xdr:rowOff>
    </xdr:to>
    <xdr:pic>
      <xdr:nvPicPr>
        <xdr:cNvPr id="560" name="Picture@01\QPosted@" descr="@01\QPosted@">
          <a:extLst>
            <a:ext uri="{FF2B5EF4-FFF2-40B4-BE49-F238E27FC236}">
              <a16:creationId xmlns:a16="http://schemas.microsoft.com/office/drawing/2014/main" id="{7BA1DC4E-0777-4A29-8A00-BD76AAC2E0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0</xdr:col>
      <xdr:colOff>152400</xdr:colOff>
      <xdr:row>560</xdr:row>
      <xdr:rowOff>133350</xdr:rowOff>
    </xdr:to>
    <xdr:pic>
      <xdr:nvPicPr>
        <xdr:cNvPr id="561" name="Picture@01\QPosted@" descr="@01\QPosted@">
          <a:extLst>
            <a:ext uri="{FF2B5EF4-FFF2-40B4-BE49-F238E27FC236}">
              <a16:creationId xmlns:a16="http://schemas.microsoft.com/office/drawing/2014/main" id="{56F4B2FC-BB43-4969-A1AD-D52C67FC66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0</xdr:col>
      <xdr:colOff>152400</xdr:colOff>
      <xdr:row>561</xdr:row>
      <xdr:rowOff>133350</xdr:rowOff>
    </xdr:to>
    <xdr:pic>
      <xdr:nvPicPr>
        <xdr:cNvPr id="562" name="Picture@01\QPosted@" descr="@01\QPosted@">
          <a:extLst>
            <a:ext uri="{FF2B5EF4-FFF2-40B4-BE49-F238E27FC236}">
              <a16:creationId xmlns:a16="http://schemas.microsoft.com/office/drawing/2014/main" id="{B3FE2DFE-7155-4A65-9594-3FB4CDBC3A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152400</xdr:colOff>
      <xdr:row>562</xdr:row>
      <xdr:rowOff>133350</xdr:rowOff>
    </xdr:to>
    <xdr:pic>
      <xdr:nvPicPr>
        <xdr:cNvPr id="563" name="Picture@01\QPosted@" descr="@01\QPosted@">
          <a:extLst>
            <a:ext uri="{FF2B5EF4-FFF2-40B4-BE49-F238E27FC236}">
              <a16:creationId xmlns:a16="http://schemas.microsoft.com/office/drawing/2014/main" id="{1527461C-08F5-4AAD-9DB4-C14328E158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0</xdr:col>
      <xdr:colOff>152400</xdr:colOff>
      <xdr:row>563</xdr:row>
      <xdr:rowOff>133350</xdr:rowOff>
    </xdr:to>
    <xdr:pic>
      <xdr:nvPicPr>
        <xdr:cNvPr id="564" name="Picture@01\QPosted@" descr="@01\QPosted@">
          <a:extLst>
            <a:ext uri="{FF2B5EF4-FFF2-40B4-BE49-F238E27FC236}">
              <a16:creationId xmlns:a16="http://schemas.microsoft.com/office/drawing/2014/main" id="{BD6F35F4-C622-450D-A6DC-29D1062BCB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0</xdr:col>
      <xdr:colOff>152400</xdr:colOff>
      <xdr:row>564</xdr:row>
      <xdr:rowOff>133350</xdr:rowOff>
    </xdr:to>
    <xdr:pic>
      <xdr:nvPicPr>
        <xdr:cNvPr id="565" name="Picture@01\QPosted@" descr="@01\QPosted@">
          <a:extLst>
            <a:ext uri="{FF2B5EF4-FFF2-40B4-BE49-F238E27FC236}">
              <a16:creationId xmlns:a16="http://schemas.microsoft.com/office/drawing/2014/main" id="{73F7AA20-73CB-4F2F-B82F-607257B749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0</xdr:col>
      <xdr:colOff>152400</xdr:colOff>
      <xdr:row>565</xdr:row>
      <xdr:rowOff>133350</xdr:rowOff>
    </xdr:to>
    <xdr:pic>
      <xdr:nvPicPr>
        <xdr:cNvPr id="566" name="Picture@01\QPosted@" descr="@01\QPosted@">
          <a:extLst>
            <a:ext uri="{FF2B5EF4-FFF2-40B4-BE49-F238E27FC236}">
              <a16:creationId xmlns:a16="http://schemas.microsoft.com/office/drawing/2014/main" id="{83FB6AA8-8EE3-4336-9DD7-EC7DBC8F76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152400</xdr:colOff>
      <xdr:row>566</xdr:row>
      <xdr:rowOff>133350</xdr:rowOff>
    </xdr:to>
    <xdr:pic>
      <xdr:nvPicPr>
        <xdr:cNvPr id="567" name="Picture@01\QPosted@" descr="@01\QPosted@">
          <a:extLst>
            <a:ext uri="{FF2B5EF4-FFF2-40B4-BE49-F238E27FC236}">
              <a16:creationId xmlns:a16="http://schemas.microsoft.com/office/drawing/2014/main" id="{198E60B2-F30D-48B5-88BD-85B1975113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152400</xdr:colOff>
      <xdr:row>567</xdr:row>
      <xdr:rowOff>133350</xdr:rowOff>
    </xdr:to>
    <xdr:pic>
      <xdr:nvPicPr>
        <xdr:cNvPr id="568" name="Picture@01\QPosted@" descr="@01\QPosted@">
          <a:extLst>
            <a:ext uri="{FF2B5EF4-FFF2-40B4-BE49-F238E27FC236}">
              <a16:creationId xmlns:a16="http://schemas.microsoft.com/office/drawing/2014/main" id="{CC396E37-D7D3-4DBC-99A0-B77B7C5F63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152400</xdr:colOff>
      <xdr:row>568</xdr:row>
      <xdr:rowOff>133350</xdr:rowOff>
    </xdr:to>
    <xdr:pic>
      <xdr:nvPicPr>
        <xdr:cNvPr id="569" name="Picture@01\QPosted@" descr="@01\QPosted@">
          <a:extLst>
            <a:ext uri="{FF2B5EF4-FFF2-40B4-BE49-F238E27FC236}">
              <a16:creationId xmlns:a16="http://schemas.microsoft.com/office/drawing/2014/main" id="{B43D8808-4552-464B-A7BD-BD832D92A4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152400</xdr:colOff>
      <xdr:row>569</xdr:row>
      <xdr:rowOff>133350</xdr:rowOff>
    </xdr:to>
    <xdr:pic>
      <xdr:nvPicPr>
        <xdr:cNvPr id="570" name="Picture@01\QPosted@" descr="@01\QPosted@">
          <a:extLst>
            <a:ext uri="{FF2B5EF4-FFF2-40B4-BE49-F238E27FC236}">
              <a16:creationId xmlns:a16="http://schemas.microsoft.com/office/drawing/2014/main" id="{445BB870-177A-430C-ACD3-FB0A8199D5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152400</xdr:colOff>
      <xdr:row>570</xdr:row>
      <xdr:rowOff>133350</xdr:rowOff>
    </xdr:to>
    <xdr:pic>
      <xdr:nvPicPr>
        <xdr:cNvPr id="571" name="Picture@01\QPosted@" descr="@01\QPosted@">
          <a:extLst>
            <a:ext uri="{FF2B5EF4-FFF2-40B4-BE49-F238E27FC236}">
              <a16:creationId xmlns:a16="http://schemas.microsoft.com/office/drawing/2014/main" id="{F478DD63-5003-4E35-A3FA-515ABEFEBA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152400</xdr:colOff>
      <xdr:row>571</xdr:row>
      <xdr:rowOff>133350</xdr:rowOff>
    </xdr:to>
    <xdr:pic>
      <xdr:nvPicPr>
        <xdr:cNvPr id="572" name="Picture@01\QPosted@" descr="@01\QPosted@">
          <a:extLst>
            <a:ext uri="{FF2B5EF4-FFF2-40B4-BE49-F238E27FC236}">
              <a16:creationId xmlns:a16="http://schemas.microsoft.com/office/drawing/2014/main" id="{29C91B9F-A951-405B-8786-5E8AF0E086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0</xdr:col>
      <xdr:colOff>152400</xdr:colOff>
      <xdr:row>572</xdr:row>
      <xdr:rowOff>133350</xdr:rowOff>
    </xdr:to>
    <xdr:pic>
      <xdr:nvPicPr>
        <xdr:cNvPr id="573" name="Picture@01\QPosted@" descr="@01\QPosted@">
          <a:extLst>
            <a:ext uri="{FF2B5EF4-FFF2-40B4-BE49-F238E27FC236}">
              <a16:creationId xmlns:a16="http://schemas.microsoft.com/office/drawing/2014/main" id="{B6F757EB-829A-4661-8635-18E717AEE5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152400</xdr:colOff>
      <xdr:row>573</xdr:row>
      <xdr:rowOff>133350</xdr:rowOff>
    </xdr:to>
    <xdr:pic>
      <xdr:nvPicPr>
        <xdr:cNvPr id="574" name="Picture@01\QPosted@" descr="@01\QPosted@">
          <a:extLst>
            <a:ext uri="{FF2B5EF4-FFF2-40B4-BE49-F238E27FC236}">
              <a16:creationId xmlns:a16="http://schemas.microsoft.com/office/drawing/2014/main" id="{D6D123DA-96F4-44F6-AC06-7EF8955093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133350</xdr:rowOff>
    </xdr:to>
    <xdr:pic>
      <xdr:nvPicPr>
        <xdr:cNvPr id="575" name="Picture@01\QPosted@" descr="@01\QPosted@">
          <a:extLst>
            <a:ext uri="{FF2B5EF4-FFF2-40B4-BE49-F238E27FC236}">
              <a16:creationId xmlns:a16="http://schemas.microsoft.com/office/drawing/2014/main" id="{36F3ACF8-AE3C-41AB-A77E-3F6C094A41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152400</xdr:colOff>
      <xdr:row>575</xdr:row>
      <xdr:rowOff>133350</xdr:rowOff>
    </xdr:to>
    <xdr:pic>
      <xdr:nvPicPr>
        <xdr:cNvPr id="576" name="Picture@01\QPosted@" descr="@01\QPosted@">
          <a:extLst>
            <a:ext uri="{FF2B5EF4-FFF2-40B4-BE49-F238E27FC236}">
              <a16:creationId xmlns:a16="http://schemas.microsoft.com/office/drawing/2014/main" id="{30F75787-3F88-49B9-9A81-813D4E1E06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152400</xdr:colOff>
      <xdr:row>576</xdr:row>
      <xdr:rowOff>133350</xdr:rowOff>
    </xdr:to>
    <xdr:pic>
      <xdr:nvPicPr>
        <xdr:cNvPr id="577" name="Picture@01\QPosted@" descr="@01\QPosted@">
          <a:extLst>
            <a:ext uri="{FF2B5EF4-FFF2-40B4-BE49-F238E27FC236}">
              <a16:creationId xmlns:a16="http://schemas.microsoft.com/office/drawing/2014/main" id="{0371CEB1-0686-4B14-B5D3-352A221424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0</xdr:col>
      <xdr:colOff>152400</xdr:colOff>
      <xdr:row>577</xdr:row>
      <xdr:rowOff>133350</xdr:rowOff>
    </xdr:to>
    <xdr:pic>
      <xdr:nvPicPr>
        <xdr:cNvPr id="578" name="Picture@01\QPosted@" descr="@01\QPosted@">
          <a:extLst>
            <a:ext uri="{FF2B5EF4-FFF2-40B4-BE49-F238E27FC236}">
              <a16:creationId xmlns:a16="http://schemas.microsoft.com/office/drawing/2014/main" id="{45502E67-B2CE-423E-AB4C-947CBF2332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0</xdr:col>
      <xdr:colOff>152400</xdr:colOff>
      <xdr:row>578</xdr:row>
      <xdr:rowOff>133350</xdr:rowOff>
    </xdr:to>
    <xdr:pic>
      <xdr:nvPicPr>
        <xdr:cNvPr id="579" name="Picture@01\QPosted@" descr="@01\QPosted@">
          <a:extLst>
            <a:ext uri="{FF2B5EF4-FFF2-40B4-BE49-F238E27FC236}">
              <a16:creationId xmlns:a16="http://schemas.microsoft.com/office/drawing/2014/main" id="{FAC00C95-8FB4-4D87-92FD-4AB6C12908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0</xdr:col>
      <xdr:colOff>152400</xdr:colOff>
      <xdr:row>579</xdr:row>
      <xdr:rowOff>133350</xdr:rowOff>
    </xdr:to>
    <xdr:pic>
      <xdr:nvPicPr>
        <xdr:cNvPr id="580" name="Picture@01\QPosted@" descr="@01\QPosted@">
          <a:extLst>
            <a:ext uri="{FF2B5EF4-FFF2-40B4-BE49-F238E27FC236}">
              <a16:creationId xmlns:a16="http://schemas.microsoft.com/office/drawing/2014/main" id="{6ABACC2B-FB41-48E1-950A-09E9073AA8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0</xdr:col>
      <xdr:colOff>152400</xdr:colOff>
      <xdr:row>580</xdr:row>
      <xdr:rowOff>133350</xdr:rowOff>
    </xdr:to>
    <xdr:pic>
      <xdr:nvPicPr>
        <xdr:cNvPr id="581" name="Picture@01\QPosted@" descr="@01\QPosted@">
          <a:extLst>
            <a:ext uri="{FF2B5EF4-FFF2-40B4-BE49-F238E27FC236}">
              <a16:creationId xmlns:a16="http://schemas.microsoft.com/office/drawing/2014/main" id="{55B8BEDE-F30C-4961-841F-8C42549AB6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0</xdr:col>
      <xdr:colOff>152400</xdr:colOff>
      <xdr:row>581</xdr:row>
      <xdr:rowOff>133350</xdr:rowOff>
    </xdr:to>
    <xdr:pic>
      <xdr:nvPicPr>
        <xdr:cNvPr id="582" name="Picture@01\QPosted@" descr="@01\QPosted@">
          <a:extLst>
            <a:ext uri="{FF2B5EF4-FFF2-40B4-BE49-F238E27FC236}">
              <a16:creationId xmlns:a16="http://schemas.microsoft.com/office/drawing/2014/main" id="{695E043D-4CC1-4885-A6D4-EF7F9F727C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152400</xdr:colOff>
      <xdr:row>582</xdr:row>
      <xdr:rowOff>133350</xdr:rowOff>
    </xdr:to>
    <xdr:pic>
      <xdr:nvPicPr>
        <xdr:cNvPr id="583" name="Picture@01\QPosted@" descr="@01\QPosted@">
          <a:extLst>
            <a:ext uri="{FF2B5EF4-FFF2-40B4-BE49-F238E27FC236}">
              <a16:creationId xmlns:a16="http://schemas.microsoft.com/office/drawing/2014/main" id="{95D3C895-2D52-4166-A503-176A6D2D86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0</xdr:col>
      <xdr:colOff>152400</xdr:colOff>
      <xdr:row>583</xdr:row>
      <xdr:rowOff>133350</xdr:rowOff>
    </xdr:to>
    <xdr:pic>
      <xdr:nvPicPr>
        <xdr:cNvPr id="584" name="Picture@01\QPosted@" descr="@01\QPosted@">
          <a:extLst>
            <a:ext uri="{FF2B5EF4-FFF2-40B4-BE49-F238E27FC236}">
              <a16:creationId xmlns:a16="http://schemas.microsoft.com/office/drawing/2014/main" id="{D8314E63-188A-4E1D-A11B-EC4D5639D3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0</xdr:col>
      <xdr:colOff>152400</xdr:colOff>
      <xdr:row>584</xdr:row>
      <xdr:rowOff>133350</xdr:rowOff>
    </xdr:to>
    <xdr:pic>
      <xdr:nvPicPr>
        <xdr:cNvPr id="585" name="Picture@01\QPosted@" descr="@01\QPosted@">
          <a:extLst>
            <a:ext uri="{FF2B5EF4-FFF2-40B4-BE49-F238E27FC236}">
              <a16:creationId xmlns:a16="http://schemas.microsoft.com/office/drawing/2014/main" id="{6AF3F4E7-CDA4-48E5-9E8D-496B6971C7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0</xdr:col>
      <xdr:colOff>152400</xdr:colOff>
      <xdr:row>585</xdr:row>
      <xdr:rowOff>133350</xdr:rowOff>
    </xdr:to>
    <xdr:pic>
      <xdr:nvPicPr>
        <xdr:cNvPr id="586" name="Picture@01\QPosted@" descr="@01\QPosted@">
          <a:extLst>
            <a:ext uri="{FF2B5EF4-FFF2-40B4-BE49-F238E27FC236}">
              <a16:creationId xmlns:a16="http://schemas.microsoft.com/office/drawing/2014/main" id="{8C5F5F62-85A8-4D65-98E7-AAA6121718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0</xdr:col>
      <xdr:colOff>152400</xdr:colOff>
      <xdr:row>586</xdr:row>
      <xdr:rowOff>133350</xdr:rowOff>
    </xdr:to>
    <xdr:pic>
      <xdr:nvPicPr>
        <xdr:cNvPr id="587" name="Picture@01\QPosted@" descr="@01\QPosted@">
          <a:extLst>
            <a:ext uri="{FF2B5EF4-FFF2-40B4-BE49-F238E27FC236}">
              <a16:creationId xmlns:a16="http://schemas.microsoft.com/office/drawing/2014/main" id="{2B4AAB0D-84EB-4D73-9A74-DE6A50A915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0</xdr:col>
      <xdr:colOff>152400</xdr:colOff>
      <xdr:row>587</xdr:row>
      <xdr:rowOff>133350</xdr:rowOff>
    </xdr:to>
    <xdr:pic>
      <xdr:nvPicPr>
        <xdr:cNvPr id="588" name="Picture@01\QPosted@" descr="@01\QPosted@">
          <a:extLst>
            <a:ext uri="{FF2B5EF4-FFF2-40B4-BE49-F238E27FC236}">
              <a16:creationId xmlns:a16="http://schemas.microsoft.com/office/drawing/2014/main" id="{34E00EB4-2D9C-45D7-A976-A1A9AED256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152400</xdr:colOff>
      <xdr:row>588</xdr:row>
      <xdr:rowOff>133350</xdr:rowOff>
    </xdr:to>
    <xdr:pic>
      <xdr:nvPicPr>
        <xdr:cNvPr id="589" name="Picture@01\QPosted@" descr="@01\QPosted@">
          <a:extLst>
            <a:ext uri="{FF2B5EF4-FFF2-40B4-BE49-F238E27FC236}">
              <a16:creationId xmlns:a16="http://schemas.microsoft.com/office/drawing/2014/main" id="{0AAD5C07-CBAD-4887-9781-F89C0438CF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152400</xdr:colOff>
      <xdr:row>589</xdr:row>
      <xdr:rowOff>133350</xdr:rowOff>
    </xdr:to>
    <xdr:pic>
      <xdr:nvPicPr>
        <xdr:cNvPr id="590" name="Picture@01\QPosted@" descr="@01\QPosted@">
          <a:extLst>
            <a:ext uri="{FF2B5EF4-FFF2-40B4-BE49-F238E27FC236}">
              <a16:creationId xmlns:a16="http://schemas.microsoft.com/office/drawing/2014/main" id="{1177B9FE-4569-48A7-B76E-B6113DA1CE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152400</xdr:colOff>
      <xdr:row>590</xdr:row>
      <xdr:rowOff>133350</xdr:rowOff>
    </xdr:to>
    <xdr:pic>
      <xdr:nvPicPr>
        <xdr:cNvPr id="591" name="Picture@01\QPosted@" descr="@01\QPosted@">
          <a:extLst>
            <a:ext uri="{FF2B5EF4-FFF2-40B4-BE49-F238E27FC236}">
              <a16:creationId xmlns:a16="http://schemas.microsoft.com/office/drawing/2014/main" id="{7CB4C652-67B3-4EDD-B32F-8D7FA50E82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152400</xdr:colOff>
      <xdr:row>591</xdr:row>
      <xdr:rowOff>133350</xdr:rowOff>
    </xdr:to>
    <xdr:pic>
      <xdr:nvPicPr>
        <xdr:cNvPr id="592" name="Picture@01\QPosted@" descr="@01\QPosted@">
          <a:extLst>
            <a:ext uri="{FF2B5EF4-FFF2-40B4-BE49-F238E27FC236}">
              <a16:creationId xmlns:a16="http://schemas.microsoft.com/office/drawing/2014/main" id="{9BBEBFB2-A658-4A1D-B6B3-8EE38D3380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152400</xdr:colOff>
      <xdr:row>592</xdr:row>
      <xdr:rowOff>133350</xdr:rowOff>
    </xdr:to>
    <xdr:pic>
      <xdr:nvPicPr>
        <xdr:cNvPr id="593" name="Picture@01\QPosted@" descr="@01\QPosted@">
          <a:extLst>
            <a:ext uri="{FF2B5EF4-FFF2-40B4-BE49-F238E27FC236}">
              <a16:creationId xmlns:a16="http://schemas.microsoft.com/office/drawing/2014/main" id="{7F6BBC8B-CACA-452E-AD41-EAB5A83A60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0</xdr:col>
      <xdr:colOff>152400</xdr:colOff>
      <xdr:row>593</xdr:row>
      <xdr:rowOff>133350</xdr:rowOff>
    </xdr:to>
    <xdr:pic>
      <xdr:nvPicPr>
        <xdr:cNvPr id="594" name="Picture@01\QPosted@" descr="@01\QPosted@">
          <a:extLst>
            <a:ext uri="{FF2B5EF4-FFF2-40B4-BE49-F238E27FC236}">
              <a16:creationId xmlns:a16="http://schemas.microsoft.com/office/drawing/2014/main" id="{8A0690B2-E9AC-4B24-9DF8-6136D8BA78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0</xdr:col>
      <xdr:colOff>152400</xdr:colOff>
      <xdr:row>594</xdr:row>
      <xdr:rowOff>133350</xdr:rowOff>
    </xdr:to>
    <xdr:pic>
      <xdr:nvPicPr>
        <xdr:cNvPr id="595" name="Picture@01\QPosted@" descr="@01\QPosted@">
          <a:extLst>
            <a:ext uri="{FF2B5EF4-FFF2-40B4-BE49-F238E27FC236}">
              <a16:creationId xmlns:a16="http://schemas.microsoft.com/office/drawing/2014/main" id="{77C9BA2F-F60B-4FA2-B5AE-E15A6B5E1E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0</xdr:col>
      <xdr:colOff>152400</xdr:colOff>
      <xdr:row>595</xdr:row>
      <xdr:rowOff>133350</xdr:rowOff>
    </xdr:to>
    <xdr:pic>
      <xdr:nvPicPr>
        <xdr:cNvPr id="596" name="Picture@01\QPosted@" descr="@01\QPosted@">
          <a:extLst>
            <a:ext uri="{FF2B5EF4-FFF2-40B4-BE49-F238E27FC236}">
              <a16:creationId xmlns:a16="http://schemas.microsoft.com/office/drawing/2014/main" id="{5372F8E6-C2EC-4C01-A4F2-A8F451E3A4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152400</xdr:colOff>
      <xdr:row>596</xdr:row>
      <xdr:rowOff>133350</xdr:rowOff>
    </xdr:to>
    <xdr:pic>
      <xdr:nvPicPr>
        <xdr:cNvPr id="597" name="Picture@01\QPosted@" descr="@01\QPosted@">
          <a:extLst>
            <a:ext uri="{FF2B5EF4-FFF2-40B4-BE49-F238E27FC236}">
              <a16:creationId xmlns:a16="http://schemas.microsoft.com/office/drawing/2014/main" id="{CFF7BB5D-62B2-4784-B332-75F15AD582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0</xdr:col>
      <xdr:colOff>152400</xdr:colOff>
      <xdr:row>597</xdr:row>
      <xdr:rowOff>133350</xdr:rowOff>
    </xdr:to>
    <xdr:pic>
      <xdr:nvPicPr>
        <xdr:cNvPr id="598" name="Picture@01\QPosted@" descr="@01\QPosted@">
          <a:extLst>
            <a:ext uri="{FF2B5EF4-FFF2-40B4-BE49-F238E27FC236}">
              <a16:creationId xmlns:a16="http://schemas.microsoft.com/office/drawing/2014/main" id="{2938A320-BDCB-460C-B296-F4D512301C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0</xdr:col>
      <xdr:colOff>152400</xdr:colOff>
      <xdr:row>598</xdr:row>
      <xdr:rowOff>133350</xdr:rowOff>
    </xdr:to>
    <xdr:pic>
      <xdr:nvPicPr>
        <xdr:cNvPr id="599" name="Picture@01\QPosted@" descr="@01\QPosted@">
          <a:extLst>
            <a:ext uri="{FF2B5EF4-FFF2-40B4-BE49-F238E27FC236}">
              <a16:creationId xmlns:a16="http://schemas.microsoft.com/office/drawing/2014/main" id="{BF655455-9CCF-4951-A7B8-3AF04F8F16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0</xdr:col>
      <xdr:colOff>152400</xdr:colOff>
      <xdr:row>599</xdr:row>
      <xdr:rowOff>133350</xdr:rowOff>
    </xdr:to>
    <xdr:pic>
      <xdr:nvPicPr>
        <xdr:cNvPr id="600" name="Picture@01\QPosted@" descr="@01\QPosted@">
          <a:extLst>
            <a:ext uri="{FF2B5EF4-FFF2-40B4-BE49-F238E27FC236}">
              <a16:creationId xmlns:a16="http://schemas.microsoft.com/office/drawing/2014/main" id="{55E64CF3-E424-4D91-87D9-AB93AD713A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0</xdr:col>
      <xdr:colOff>152400</xdr:colOff>
      <xdr:row>600</xdr:row>
      <xdr:rowOff>133350</xdr:rowOff>
    </xdr:to>
    <xdr:pic>
      <xdr:nvPicPr>
        <xdr:cNvPr id="601" name="Picture@01\QPosted@" descr="@01\QPosted@">
          <a:extLst>
            <a:ext uri="{FF2B5EF4-FFF2-40B4-BE49-F238E27FC236}">
              <a16:creationId xmlns:a16="http://schemas.microsoft.com/office/drawing/2014/main" id="{3D5B1C58-90CA-488A-99EE-E7965988A2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0</xdr:col>
      <xdr:colOff>152400</xdr:colOff>
      <xdr:row>601</xdr:row>
      <xdr:rowOff>133350</xdr:rowOff>
    </xdr:to>
    <xdr:pic>
      <xdr:nvPicPr>
        <xdr:cNvPr id="602" name="Picture@01\QPosted@" descr="@01\QPosted@">
          <a:extLst>
            <a:ext uri="{FF2B5EF4-FFF2-40B4-BE49-F238E27FC236}">
              <a16:creationId xmlns:a16="http://schemas.microsoft.com/office/drawing/2014/main" id="{4301AA57-3FF6-4997-9729-140C9AAD6C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152400</xdr:colOff>
      <xdr:row>602</xdr:row>
      <xdr:rowOff>133350</xdr:rowOff>
    </xdr:to>
    <xdr:pic>
      <xdr:nvPicPr>
        <xdr:cNvPr id="603" name="Picture@01\QPosted@" descr="@01\QPosted@">
          <a:extLst>
            <a:ext uri="{FF2B5EF4-FFF2-40B4-BE49-F238E27FC236}">
              <a16:creationId xmlns:a16="http://schemas.microsoft.com/office/drawing/2014/main" id="{9835C81B-1C72-428D-8089-9DB53DEC64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152400</xdr:colOff>
      <xdr:row>603</xdr:row>
      <xdr:rowOff>133350</xdr:rowOff>
    </xdr:to>
    <xdr:pic>
      <xdr:nvPicPr>
        <xdr:cNvPr id="604" name="Picture@01\QPosted@" descr="@01\QPosted@">
          <a:extLst>
            <a:ext uri="{FF2B5EF4-FFF2-40B4-BE49-F238E27FC236}">
              <a16:creationId xmlns:a16="http://schemas.microsoft.com/office/drawing/2014/main" id="{84241A33-C9EF-4457-9003-0E7F1BC053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0</xdr:col>
      <xdr:colOff>152400</xdr:colOff>
      <xdr:row>604</xdr:row>
      <xdr:rowOff>133350</xdr:rowOff>
    </xdr:to>
    <xdr:pic>
      <xdr:nvPicPr>
        <xdr:cNvPr id="605" name="Picture@01\QPosted@" descr="@01\QPosted@">
          <a:extLst>
            <a:ext uri="{FF2B5EF4-FFF2-40B4-BE49-F238E27FC236}">
              <a16:creationId xmlns:a16="http://schemas.microsoft.com/office/drawing/2014/main" id="{705E39BE-CD7B-4C68-B247-7C26DE69CC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152400</xdr:colOff>
      <xdr:row>605</xdr:row>
      <xdr:rowOff>133350</xdr:rowOff>
    </xdr:to>
    <xdr:pic>
      <xdr:nvPicPr>
        <xdr:cNvPr id="606" name="Picture@01\QPosted@" descr="@01\QPosted@">
          <a:extLst>
            <a:ext uri="{FF2B5EF4-FFF2-40B4-BE49-F238E27FC236}">
              <a16:creationId xmlns:a16="http://schemas.microsoft.com/office/drawing/2014/main" id="{B4F56B3E-0B38-4B1B-AD63-84DB7CA5F8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152400</xdr:colOff>
      <xdr:row>606</xdr:row>
      <xdr:rowOff>133350</xdr:rowOff>
    </xdr:to>
    <xdr:pic>
      <xdr:nvPicPr>
        <xdr:cNvPr id="607" name="Picture@01\QPosted@" descr="@01\QPosted@">
          <a:extLst>
            <a:ext uri="{FF2B5EF4-FFF2-40B4-BE49-F238E27FC236}">
              <a16:creationId xmlns:a16="http://schemas.microsoft.com/office/drawing/2014/main" id="{FDC0CE86-ACC3-4641-84D5-44E1DF49BF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0</xdr:col>
      <xdr:colOff>152400</xdr:colOff>
      <xdr:row>607</xdr:row>
      <xdr:rowOff>133350</xdr:rowOff>
    </xdr:to>
    <xdr:pic>
      <xdr:nvPicPr>
        <xdr:cNvPr id="608" name="Picture@01\QPosted@" descr="@01\QPosted@">
          <a:extLst>
            <a:ext uri="{FF2B5EF4-FFF2-40B4-BE49-F238E27FC236}">
              <a16:creationId xmlns:a16="http://schemas.microsoft.com/office/drawing/2014/main" id="{A8DC6D1E-AD53-4B14-AC76-AE180B2C0D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152400</xdr:colOff>
      <xdr:row>608</xdr:row>
      <xdr:rowOff>133350</xdr:rowOff>
    </xdr:to>
    <xdr:pic>
      <xdr:nvPicPr>
        <xdr:cNvPr id="609" name="Picture@01\QPosted@" descr="@01\QPosted@">
          <a:extLst>
            <a:ext uri="{FF2B5EF4-FFF2-40B4-BE49-F238E27FC236}">
              <a16:creationId xmlns:a16="http://schemas.microsoft.com/office/drawing/2014/main" id="{87C8B6D6-626F-4AF3-B037-1A85D5B66B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0</xdr:col>
      <xdr:colOff>152400</xdr:colOff>
      <xdr:row>609</xdr:row>
      <xdr:rowOff>133350</xdr:rowOff>
    </xdr:to>
    <xdr:pic>
      <xdr:nvPicPr>
        <xdr:cNvPr id="610" name="Picture@01\QPosted@" descr="@01\QPosted@">
          <a:extLst>
            <a:ext uri="{FF2B5EF4-FFF2-40B4-BE49-F238E27FC236}">
              <a16:creationId xmlns:a16="http://schemas.microsoft.com/office/drawing/2014/main" id="{B540865E-F94F-4C2B-A0D5-03ABC629B1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0</xdr:col>
      <xdr:colOff>152400</xdr:colOff>
      <xdr:row>610</xdr:row>
      <xdr:rowOff>133350</xdr:rowOff>
    </xdr:to>
    <xdr:pic>
      <xdr:nvPicPr>
        <xdr:cNvPr id="611" name="Picture@01\QPosted@" descr="@01\QPosted@">
          <a:extLst>
            <a:ext uri="{FF2B5EF4-FFF2-40B4-BE49-F238E27FC236}">
              <a16:creationId xmlns:a16="http://schemas.microsoft.com/office/drawing/2014/main" id="{F63EA4C8-FDC4-45FA-BF7B-4592DBB085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0</xdr:col>
      <xdr:colOff>152400</xdr:colOff>
      <xdr:row>611</xdr:row>
      <xdr:rowOff>133350</xdr:rowOff>
    </xdr:to>
    <xdr:pic>
      <xdr:nvPicPr>
        <xdr:cNvPr id="612" name="Picture@01\QPosted@" descr="@01\QPosted@">
          <a:extLst>
            <a:ext uri="{FF2B5EF4-FFF2-40B4-BE49-F238E27FC236}">
              <a16:creationId xmlns:a16="http://schemas.microsoft.com/office/drawing/2014/main" id="{B0BFBBF8-EBE1-4AA5-8239-82F8B7A11F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0</xdr:col>
      <xdr:colOff>152400</xdr:colOff>
      <xdr:row>612</xdr:row>
      <xdr:rowOff>133350</xdr:rowOff>
    </xdr:to>
    <xdr:pic>
      <xdr:nvPicPr>
        <xdr:cNvPr id="613" name="Picture@01\QPosted@" descr="@01\QPosted@">
          <a:extLst>
            <a:ext uri="{FF2B5EF4-FFF2-40B4-BE49-F238E27FC236}">
              <a16:creationId xmlns:a16="http://schemas.microsoft.com/office/drawing/2014/main" id="{61267E46-FBBD-4625-9551-6E30D170F9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0</xdr:col>
      <xdr:colOff>152400</xdr:colOff>
      <xdr:row>613</xdr:row>
      <xdr:rowOff>133350</xdr:rowOff>
    </xdr:to>
    <xdr:pic>
      <xdr:nvPicPr>
        <xdr:cNvPr id="614" name="Picture@01\QPosted@" descr="@01\QPosted@">
          <a:extLst>
            <a:ext uri="{FF2B5EF4-FFF2-40B4-BE49-F238E27FC236}">
              <a16:creationId xmlns:a16="http://schemas.microsoft.com/office/drawing/2014/main" id="{3E9F2AC4-570E-4959-942A-8FBE8C8E2A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0</xdr:col>
      <xdr:colOff>152400</xdr:colOff>
      <xdr:row>614</xdr:row>
      <xdr:rowOff>133350</xdr:rowOff>
    </xdr:to>
    <xdr:pic>
      <xdr:nvPicPr>
        <xdr:cNvPr id="615" name="Picture@01\QPosted@" descr="@01\QPosted@">
          <a:extLst>
            <a:ext uri="{FF2B5EF4-FFF2-40B4-BE49-F238E27FC236}">
              <a16:creationId xmlns:a16="http://schemas.microsoft.com/office/drawing/2014/main" id="{94901205-BB49-4B1D-B366-04D896BB00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0</xdr:col>
      <xdr:colOff>152400</xdr:colOff>
      <xdr:row>615</xdr:row>
      <xdr:rowOff>133350</xdr:rowOff>
    </xdr:to>
    <xdr:pic>
      <xdr:nvPicPr>
        <xdr:cNvPr id="616" name="Picture@01\QPosted@" descr="@01\QPosted@">
          <a:extLst>
            <a:ext uri="{FF2B5EF4-FFF2-40B4-BE49-F238E27FC236}">
              <a16:creationId xmlns:a16="http://schemas.microsoft.com/office/drawing/2014/main" id="{CDEBFC08-F307-49B7-98DF-8481A0ABA7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0</xdr:col>
      <xdr:colOff>152400</xdr:colOff>
      <xdr:row>616</xdr:row>
      <xdr:rowOff>133350</xdr:rowOff>
    </xdr:to>
    <xdr:pic>
      <xdr:nvPicPr>
        <xdr:cNvPr id="617" name="Picture@01\QPosted@" descr="@01\QPosted@">
          <a:extLst>
            <a:ext uri="{FF2B5EF4-FFF2-40B4-BE49-F238E27FC236}">
              <a16:creationId xmlns:a16="http://schemas.microsoft.com/office/drawing/2014/main" id="{20438E4A-E936-45E0-B337-52D929E7D2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0</xdr:col>
      <xdr:colOff>152400</xdr:colOff>
      <xdr:row>617</xdr:row>
      <xdr:rowOff>133350</xdr:rowOff>
    </xdr:to>
    <xdr:pic>
      <xdr:nvPicPr>
        <xdr:cNvPr id="618" name="Picture@01\QPosted@" descr="@01\QPosted@">
          <a:extLst>
            <a:ext uri="{FF2B5EF4-FFF2-40B4-BE49-F238E27FC236}">
              <a16:creationId xmlns:a16="http://schemas.microsoft.com/office/drawing/2014/main" id="{C52149FB-D5BE-4EE7-839D-170C3A3D2B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0</xdr:col>
      <xdr:colOff>152400</xdr:colOff>
      <xdr:row>618</xdr:row>
      <xdr:rowOff>133350</xdr:rowOff>
    </xdr:to>
    <xdr:pic>
      <xdr:nvPicPr>
        <xdr:cNvPr id="619" name="Picture@01\QPosted@" descr="@01\QPosted@">
          <a:extLst>
            <a:ext uri="{FF2B5EF4-FFF2-40B4-BE49-F238E27FC236}">
              <a16:creationId xmlns:a16="http://schemas.microsoft.com/office/drawing/2014/main" id="{9255B3A3-98F6-4C94-B4B6-048F416F7F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0</xdr:col>
      <xdr:colOff>152400</xdr:colOff>
      <xdr:row>619</xdr:row>
      <xdr:rowOff>133350</xdr:rowOff>
    </xdr:to>
    <xdr:pic>
      <xdr:nvPicPr>
        <xdr:cNvPr id="620" name="Picture@01\QPosted@" descr="@01\QPosted@">
          <a:extLst>
            <a:ext uri="{FF2B5EF4-FFF2-40B4-BE49-F238E27FC236}">
              <a16:creationId xmlns:a16="http://schemas.microsoft.com/office/drawing/2014/main" id="{7A2DE0A6-0371-4AFC-93BE-9FC415A54B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0</xdr:col>
      <xdr:colOff>152400</xdr:colOff>
      <xdr:row>620</xdr:row>
      <xdr:rowOff>133350</xdr:rowOff>
    </xdr:to>
    <xdr:pic>
      <xdr:nvPicPr>
        <xdr:cNvPr id="621" name="Picture@01\QPosted@" descr="@01\QPosted@">
          <a:extLst>
            <a:ext uri="{FF2B5EF4-FFF2-40B4-BE49-F238E27FC236}">
              <a16:creationId xmlns:a16="http://schemas.microsoft.com/office/drawing/2014/main" id="{29039B15-8A87-4A6C-A1BE-561270527F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0</xdr:col>
      <xdr:colOff>152400</xdr:colOff>
      <xdr:row>621</xdr:row>
      <xdr:rowOff>133350</xdr:rowOff>
    </xdr:to>
    <xdr:pic>
      <xdr:nvPicPr>
        <xdr:cNvPr id="622" name="Picture@01\QPosted@" descr="@01\QPosted@">
          <a:extLst>
            <a:ext uri="{FF2B5EF4-FFF2-40B4-BE49-F238E27FC236}">
              <a16:creationId xmlns:a16="http://schemas.microsoft.com/office/drawing/2014/main" id="{791AD675-886E-4B47-B094-E3796DBFB0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0</xdr:col>
      <xdr:colOff>152400</xdr:colOff>
      <xdr:row>622</xdr:row>
      <xdr:rowOff>133350</xdr:rowOff>
    </xdr:to>
    <xdr:pic>
      <xdr:nvPicPr>
        <xdr:cNvPr id="623" name="Picture@01\QPosted@" descr="@01\QPosted@">
          <a:extLst>
            <a:ext uri="{FF2B5EF4-FFF2-40B4-BE49-F238E27FC236}">
              <a16:creationId xmlns:a16="http://schemas.microsoft.com/office/drawing/2014/main" id="{9E916BC0-60B0-4615-BEC6-AB342D2097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152400</xdr:colOff>
      <xdr:row>623</xdr:row>
      <xdr:rowOff>133350</xdr:rowOff>
    </xdr:to>
    <xdr:pic>
      <xdr:nvPicPr>
        <xdr:cNvPr id="624" name="Picture@01\QPosted@" descr="@01\QPosted@">
          <a:extLst>
            <a:ext uri="{FF2B5EF4-FFF2-40B4-BE49-F238E27FC236}">
              <a16:creationId xmlns:a16="http://schemas.microsoft.com/office/drawing/2014/main" id="{4BE483EE-F4CC-4B4D-AE5F-ABE56EB2BC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152400</xdr:colOff>
      <xdr:row>624</xdr:row>
      <xdr:rowOff>133350</xdr:rowOff>
    </xdr:to>
    <xdr:pic>
      <xdr:nvPicPr>
        <xdr:cNvPr id="625" name="Picture@01\QPosted@" descr="@01\QPosted@">
          <a:extLst>
            <a:ext uri="{FF2B5EF4-FFF2-40B4-BE49-F238E27FC236}">
              <a16:creationId xmlns:a16="http://schemas.microsoft.com/office/drawing/2014/main" id="{F8709D23-6401-4DDB-A9BD-95CCE16F21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152400</xdr:colOff>
      <xdr:row>625</xdr:row>
      <xdr:rowOff>133350</xdr:rowOff>
    </xdr:to>
    <xdr:pic>
      <xdr:nvPicPr>
        <xdr:cNvPr id="626" name="Picture@01\QPosted@" descr="@01\QPosted@">
          <a:extLst>
            <a:ext uri="{FF2B5EF4-FFF2-40B4-BE49-F238E27FC236}">
              <a16:creationId xmlns:a16="http://schemas.microsoft.com/office/drawing/2014/main" id="{77823B42-3129-484A-841F-45A02843DB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152400</xdr:colOff>
      <xdr:row>626</xdr:row>
      <xdr:rowOff>133350</xdr:rowOff>
    </xdr:to>
    <xdr:pic>
      <xdr:nvPicPr>
        <xdr:cNvPr id="627" name="Picture@01\QPosted@" descr="@01\QPosted@">
          <a:extLst>
            <a:ext uri="{FF2B5EF4-FFF2-40B4-BE49-F238E27FC236}">
              <a16:creationId xmlns:a16="http://schemas.microsoft.com/office/drawing/2014/main" id="{4FD182FB-ABBF-4721-8F9B-19F9B53C26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152400</xdr:colOff>
      <xdr:row>627</xdr:row>
      <xdr:rowOff>133350</xdr:rowOff>
    </xdr:to>
    <xdr:pic>
      <xdr:nvPicPr>
        <xdr:cNvPr id="628" name="Picture@01\QPosted@" descr="@01\QPosted@">
          <a:extLst>
            <a:ext uri="{FF2B5EF4-FFF2-40B4-BE49-F238E27FC236}">
              <a16:creationId xmlns:a16="http://schemas.microsoft.com/office/drawing/2014/main" id="{BD0F38CC-84ED-4240-AC9C-5660CC182C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152400</xdr:colOff>
      <xdr:row>628</xdr:row>
      <xdr:rowOff>133350</xdr:rowOff>
    </xdr:to>
    <xdr:pic>
      <xdr:nvPicPr>
        <xdr:cNvPr id="629" name="Picture@01\QPosted@" descr="@01\QPosted@">
          <a:extLst>
            <a:ext uri="{FF2B5EF4-FFF2-40B4-BE49-F238E27FC236}">
              <a16:creationId xmlns:a16="http://schemas.microsoft.com/office/drawing/2014/main" id="{ADA2EA0D-E2FB-499F-B639-5E31BD8112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152400</xdr:colOff>
      <xdr:row>629</xdr:row>
      <xdr:rowOff>133350</xdr:rowOff>
    </xdr:to>
    <xdr:pic>
      <xdr:nvPicPr>
        <xdr:cNvPr id="630" name="Picture@01\QPosted@" descr="@01\QPosted@">
          <a:extLst>
            <a:ext uri="{FF2B5EF4-FFF2-40B4-BE49-F238E27FC236}">
              <a16:creationId xmlns:a16="http://schemas.microsoft.com/office/drawing/2014/main" id="{80D4DEDE-715C-4D24-BAE2-420FFFDEB5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152400</xdr:colOff>
      <xdr:row>630</xdr:row>
      <xdr:rowOff>133350</xdr:rowOff>
    </xdr:to>
    <xdr:pic>
      <xdr:nvPicPr>
        <xdr:cNvPr id="631" name="Picture@01\QPosted@" descr="@01\QPosted@">
          <a:extLst>
            <a:ext uri="{FF2B5EF4-FFF2-40B4-BE49-F238E27FC236}">
              <a16:creationId xmlns:a16="http://schemas.microsoft.com/office/drawing/2014/main" id="{E62334F1-C92E-4E32-87F5-2F7098CBEE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152400</xdr:colOff>
      <xdr:row>631</xdr:row>
      <xdr:rowOff>133350</xdr:rowOff>
    </xdr:to>
    <xdr:pic>
      <xdr:nvPicPr>
        <xdr:cNvPr id="632" name="Picture@01\QPosted@" descr="@01\QPosted@">
          <a:extLst>
            <a:ext uri="{FF2B5EF4-FFF2-40B4-BE49-F238E27FC236}">
              <a16:creationId xmlns:a16="http://schemas.microsoft.com/office/drawing/2014/main" id="{9ED9F2FA-54C2-4690-B43D-CFB87C9355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152400</xdr:colOff>
      <xdr:row>632</xdr:row>
      <xdr:rowOff>133350</xdr:rowOff>
    </xdr:to>
    <xdr:pic>
      <xdr:nvPicPr>
        <xdr:cNvPr id="633" name="Picture@01\QPosted@" descr="@01\QPosted@">
          <a:extLst>
            <a:ext uri="{FF2B5EF4-FFF2-40B4-BE49-F238E27FC236}">
              <a16:creationId xmlns:a16="http://schemas.microsoft.com/office/drawing/2014/main" id="{32734859-2B72-493E-BA39-FAEF116443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152400</xdr:colOff>
      <xdr:row>633</xdr:row>
      <xdr:rowOff>133350</xdr:rowOff>
    </xdr:to>
    <xdr:pic>
      <xdr:nvPicPr>
        <xdr:cNvPr id="634" name="Picture@01\QPosted@" descr="@01\QPosted@">
          <a:extLst>
            <a:ext uri="{FF2B5EF4-FFF2-40B4-BE49-F238E27FC236}">
              <a16:creationId xmlns:a16="http://schemas.microsoft.com/office/drawing/2014/main" id="{3867E03A-40C5-48D0-B4E7-982F88C004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152400</xdr:colOff>
      <xdr:row>634</xdr:row>
      <xdr:rowOff>133350</xdr:rowOff>
    </xdr:to>
    <xdr:pic>
      <xdr:nvPicPr>
        <xdr:cNvPr id="635" name="Picture@01\QPosted@" descr="@01\QPosted@">
          <a:extLst>
            <a:ext uri="{FF2B5EF4-FFF2-40B4-BE49-F238E27FC236}">
              <a16:creationId xmlns:a16="http://schemas.microsoft.com/office/drawing/2014/main" id="{6D82E97F-AD34-4803-98F8-B23F15CB2F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152400</xdr:colOff>
      <xdr:row>635</xdr:row>
      <xdr:rowOff>133350</xdr:rowOff>
    </xdr:to>
    <xdr:pic>
      <xdr:nvPicPr>
        <xdr:cNvPr id="636" name="Picture@01\QPosted@" descr="@01\QPosted@">
          <a:extLst>
            <a:ext uri="{FF2B5EF4-FFF2-40B4-BE49-F238E27FC236}">
              <a16:creationId xmlns:a16="http://schemas.microsoft.com/office/drawing/2014/main" id="{5749BAE2-46A4-4BFF-980E-F9CB6EA707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152400</xdr:colOff>
      <xdr:row>636</xdr:row>
      <xdr:rowOff>133350</xdr:rowOff>
    </xdr:to>
    <xdr:pic>
      <xdr:nvPicPr>
        <xdr:cNvPr id="637" name="Picture@01\QPosted@" descr="@01\QPosted@">
          <a:extLst>
            <a:ext uri="{FF2B5EF4-FFF2-40B4-BE49-F238E27FC236}">
              <a16:creationId xmlns:a16="http://schemas.microsoft.com/office/drawing/2014/main" id="{5EF9E6F4-6B3A-4C06-92B1-7F18F17114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133350</xdr:rowOff>
    </xdr:to>
    <xdr:pic>
      <xdr:nvPicPr>
        <xdr:cNvPr id="638" name="Picture@01\QPosted@" descr="@01\QPosted@">
          <a:extLst>
            <a:ext uri="{FF2B5EF4-FFF2-40B4-BE49-F238E27FC236}">
              <a16:creationId xmlns:a16="http://schemas.microsoft.com/office/drawing/2014/main" id="{28AE202D-1F87-41BD-920E-64FC43C648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152400</xdr:colOff>
      <xdr:row>638</xdr:row>
      <xdr:rowOff>133350</xdr:rowOff>
    </xdr:to>
    <xdr:pic>
      <xdr:nvPicPr>
        <xdr:cNvPr id="639" name="Picture@01\QPosted@" descr="@01\QPosted@">
          <a:extLst>
            <a:ext uri="{FF2B5EF4-FFF2-40B4-BE49-F238E27FC236}">
              <a16:creationId xmlns:a16="http://schemas.microsoft.com/office/drawing/2014/main" id="{FFDC3E0B-A2FE-4C79-83EB-413662570F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133350</xdr:rowOff>
    </xdr:to>
    <xdr:pic>
      <xdr:nvPicPr>
        <xdr:cNvPr id="640" name="Picture@01\QPosted@" descr="@01\QPosted@">
          <a:extLst>
            <a:ext uri="{FF2B5EF4-FFF2-40B4-BE49-F238E27FC236}">
              <a16:creationId xmlns:a16="http://schemas.microsoft.com/office/drawing/2014/main" id="{B1E0D563-0B5F-422E-9F8D-3A6BFFCC4E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152400</xdr:colOff>
      <xdr:row>640</xdr:row>
      <xdr:rowOff>133350</xdr:rowOff>
    </xdr:to>
    <xdr:pic>
      <xdr:nvPicPr>
        <xdr:cNvPr id="641" name="Picture@01\QPosted@" descr="@01\QPosted@">
          <a:extLst>
            <a:ext uri="{FF2B5EF4-FFF2-40B4-BE49-F238E27FC236}">
              <a16:creationId xmlns:a16="http://schemas.microsoft.com/office/drawing/2014/main" id="{FBE97CB2-F3A7-4846-9B27-B86DD0454E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133350</xdr:rowOff>
    </xdr:to>
    <xdr:pic>
      <xdr:nvPicPr>
        <xdr:cNvPr id="642" name="Picture@01\QPosted@" descr="@01\QPosted@">
          <a:extLst>
            <a:ext uri="{FF2B5EF4-FFF2-40B4-BE49-F238E27FC236}">
              <a16:creationId xmlns:a16="http://schemas.microsoft.com/office/drawing/2014/main" id="{D0FC604C-0925-4FB0-91FF-BE2C945F0A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152400</xdr:colOff>
      <xdr:row>642</xdr:row>
      <xdr:rowOff>133350</xdr:rowOff>
    </xdr:to>
    <xdr:pic>
      <xdr:nvPicPr>
        <xdr:cNvPr id="643" name="Picture@01\QPosted@" descr="@01\QPosted@">
          <a:extLst>
            <a:ext uri="{FF2B5EF4-FFF2-40B4-BE49-F238E27FC236}">
              <a16:creationId xmlns:a16="http://schemas.microsoft.com/office/drawing/2014/main" id="{362F0609-BB73-4065-8BD7-E11A43D98D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152400</xdr:colOff>
      <xdr:row>643</xdr:row>
      <xdr:rowOff>133350</xdr:rowOff>
    </xdr:to>
    <xdr:pic>
      <xdr:nvPicPr>
        <xdr:cNvPr id="644" name="Picture@01\QPosted@" descr="@01\QPosted@">
          <a:extLst>
            <a:ext uri="{FF2B5EF4-FFF2-40B4-BE49-F238E27FC236}">
              <a16:creationId xmlns:a16="http://schemas.microsoft.com/office/drawing/2014/main" id="{C8D2283E-B8E9-4EBF-9BF3-239E19991B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152400</xdr:colOff>
      <xdr:row>644</xdr:row>
      <xdr:rowOff>133350</xdr:rowOff>
    </xdr:to>
    <xdr:pic>
      <xdr:nvPicPr>
        <xdr:cNvPr id="645" name="Picture@01\QPosted@" descr="@01\QPosted@">
          <a:extLst>
            <a:ext uri="{FF2B5EF4-FFF2-40B4-BE49-F238E27FC236}">
              <a16:creationId xmlns:a16="http://schemas.microsoft.com/office/drawing/2014/main" id="{9281A625-0F6B-4D3E-8571-161FF3F3F0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133350</xdr:rowOff>
    </xdr:to>
    <xdr:pic>
      <xdr:nvPicPr>
        <xdr:cNvPr id="646" name="Picture@01\QPosted@" descr="@01\QPosted@">
          <a:extLst>
            <a:ext uri="{FF2B5EF4-FFF2-40B4-BE49-F238E27FC236}">
              <a16:creationId xmlns:a16="http://schemas.microsoft.com/office/drawing/2014/main" id="{1D44E2B8-4A09-4D9A-937B-BD44B533DA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133350</xdr:rowOff>
    </xdr:to>
    <xdr:pic>
      <xdr:nvPicPr>
        <xdr:cNvPr id="647" name="Picture@01\QPosted@" descr="@01\QPosted@">
          <a:extLst>
            <a:ext uri="{FF2B5EF4-FFF2-40B4-BE49-F238E27FC236}">
              <a16:creationId xmlns:a16="http://schemas.microsoft.com/office/drawing/2014/main" id="{A766963B-35FC-4D3F-9B28-B0E47BD134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152400</xdr:colOff>
      <xdr:row>647</xdr:row>
      <xdr:rowOff>133350</xdr:rowOff>
    </xdr:to>
    <xdr:pic>
      <xdr:nvPicPr>
        <xdr:cNvPr id="648" name="Picture@01\QPosted@" descr="@01\QPosted@">
          <a:extLst>
            <a:ext uri="{FF2B5EF4-FFF2-40B4-BE49-F238E27FC236}">
              <a16:creationId xmlns:a16="http://schemas.microsoft.com/office/drawing/2014/main" id="{F6D99965-1124-4A81-91AE-38F631D39C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152400</xdr:colOff>
      <xdr:row>648</xdr:row>
      <xdr:rowOff>133350</xdr:rowOff>
    </xdr:to>
    <xdr:pic>
      <xdr:nvPicPr>
        <xdr:cNvPr id="649" name="Picture@01\QPosted@" descr="@01\QPosted@">
          <a:extLst>
            <a:ext uri="{FF2B5EF4-FFF2-40B4-BE49-F238E27FC236}">
              <a16:creationId xmlns:a16="http://schemas.microsoft.com/office/drawing/2014/main" id="{6251BAD4-C4A1-44F5-8B4A-C10436C0F9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133350</xdr:rowOff>
    </xdr:to>
    <xdr:pic>
      <xdr:nvPicPr>
        <xdr:cNvPr id="650" name="Picture@01\QPosted@" descr="@01\QPosted@">
          <a:extLst>
            <a:ext uri="{FF2B5EF4-FFF2-40B4-BE49-F238E27FC236}">
              <a16:creationId xmlns:a16="http://schemas.microsoft.com/office/drawing/2014/main" id="{56759072-F568-4A56-8725-F1364E17C2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152400</xdr:colOff>
      <xdr:row>650</xdr:row>
      <xdr:rowOff>133350</xdr:rowOff>
    </xdr:to>
    <xdr:pic>
      <xdr:nvPicPr>
        <xdr:cNvPr id="651" name="Picture@01\QPosted@" descr="@01\QPosted@">
          <a:extLst>
            <a:ext uri="{FF2B5EF4-FFF2-40B4-BE49-F238E27FC236}">
              <a16:creationId xmlns:a16="http://schemas.microsoft.com/office/drawing/2014/main" id="{31C82F4E-C0B0-4A91-8047-40A3EAD6AE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152400</xdr:colOff>
      <xdr:row>651</xdr:row>
      <xdr:rowOff>133350</xdr:rowOff>
    </xdr:to>
    <xdr:pic>
      <xdr:nvPicPr>
        <xdr:cNvPr id="652" name="Picture@01\QPosted@" descr="@01\QPosted@">
          <a:extLst>
            <a:ext uri="{FF2B5EF4-FFF2-40B4-BE49-F238E27FC236}">
              <a16:creationId xmlns:a16="http://schemas.microsoft.com/office/drawing/2014/main" id="{ADDE7A81-6827-4D74-B064-FF7158388E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152400</xdr:colOff>
      <xdr:row>652</xdr:row>
      <xdr:rowOff>133350</xdr:rowOff>
    </xdr:to>
    <xdr:pic>
      <xdr:nvPicPr>
        <xdr:cNvPr id="653" name="Picture@01\QPosted@" descr="@01\QPosted@">
          <a:extLst>
            <a:ext uri="{FF2B5EF4-FFF2-40B4-BE49-F238E27FC236}">
              <a16:creationId xmlns:a16="http://schemas.microsoft.com/office/drawing/2014/main" id="{E434C9C5-9CBB-4CA9-BD56-07A6077DE5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152400</xdr:colOff>
      <xdr:row>653</xdr:row>
      <xdr:rowOff>133350</xdr:rowOff>
    </xdr:to>
    <xdr:pic>
      <xdr:nvPicPr>
        <xdr:cNvPr id="654" name="Picture@01\QPosted@" descr="@01\QPosted@">
          <a:extLst>
            <a:ext uri="{FF2B5EF4-FFF2-40B4-BE49-F238E27FC236}">
              <a16:creationId xmlns:a16="http://schemas.microsoft.com/office/drawing/2014/main" id="{0433B9D3-6593-44C6-A9E3-3693489ABA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152400</xdr:colOff>
      <xdr:row>654</xdr:row>
      <xdr:rowOff>133350</xdr:rowOff>
    </xdr:to>
    <xdr:pic>
      <xdr:nvPicPr>
        <xdr:cNvPr id="655" name="Picture@01\QPosted@" descr="@01\QPosted@">
          <a:extLst>
            <a:ext uri="{FF2B5EF4-FFF2-40B4-BE49-F238E27FC236}">
              <a16:creationId xmlns:a16="http://schemas.microsoft.com/office/drawing/2014/main" id="{90AE2537-EE31-4882-870A-8C89402F5E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152400</xdr:colOff>
      <xdr:row>655</xdr:row>
      <xdr:rowOff>133350</xdr:rowOff>
    </xdr:to>
    <xdr:pic>
      <xdr:nvPicPr>
        <xdr:cNvPr id="656" name="Picture@01\QPosted@" descr="@01\QPosted@">
          <a:extLst>
            <a:ext uri="{FF2B5EF4-FFF2-40B4-BE49-F238E27FC236}">
              <a16:creationId xmlns:a16="http://schemas.microsoft.com/office/drawing/2014/main" id="{E8F6AECD-4168-4BD3-859F-91250CE266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152400</xdr:colOff>
      <xdr:row>656</xdr:row>
      <xdr:rowOff>133350</xdr:rowOff>
    </xdr:to>
    <xdr:pic>
      <xdr:nvPicPr>
        <xdr:cNvPr id="657" name="Picture@01\QPosted@" descr="@01\QPosted@">
          <a:extLst>
            <a:ext uri="{FF2B5EF4-FFF2-40B4-BE49-F238E27FC236}">
              <a16:creationId xmlns:a16="http://schemas.microsoft.com/office/drawing/2014/main" id="{6104962E-A4ED-4B37-ACFB-0364BA3A46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152400</xdr:colOff>
      <xdr:row>657</xdr:row>
      <xdr:rowOff>133350</xdr:rowOff>
    </xdr:to>
    <xdr:pic>
      <xdr:nvPicPr>
        <xdr:cNvPr id="658" name="Picture@01\QPosted@" descr="@01\QPosted@">
          <a:extLst>
            <a:ext uri="{FF2B5EF4-FFF2-40B4-BE49-F238E27FC236}">
              <a16:creationId xmlns:a16="http://schemas.microsoft.com/office/drawing/2014/main" id="{3609A28F-5833-4032-B47E-1E98048B3E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133350</xdr:rowOff>
    </xdr:to>
    <xdr:pic>
      <xdr:nvPicPr>
        <xdr:cNvPr id="659" name="Picture@01\QPosted@" descr="@01\QPosted@">
          <a:extLst>
            <a:ext uri="{FF2B5EF4-FFF2-40B4-BE49-F238E27FC236}">
              <a16:creationId xmlns:a16="http://schemas.microsoft.com/office/drawing/2014/main" id="{393623D5-085D-485C-9B13-390A0AF403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152400</xdr:colOff>
      <xdr:row>659</xdr:row>
      <xdr:rowOff>133350</xdr:rowOff>
    </xdr:to>
    <xdr:pic>
      <xdr:nvPicPr>
        <xdr:cNvPr id="660" name="Picture@01\QPosted@" descr="@01\QPosted@">
          <a:extLst>
            <a:ext uri="{FF2B5EF4-FFF2-40B4-BE49-F238E27FC236}">
              <a16:creationId xmlns:a16="http://schemas.microsoft.com/office/drawing/2014/main" id="{D5035C23-7492-4508-A357-E87388237A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133350</xdr:rowOff>
    </xdr:to>
    <xdr:pic>
      <xdr:nvPicPr>
        <xdr:cNvPr id="661" name="Picture@01\QPosted@" descr="@01\QPosted@">
          <a:extLst>
            <a:ext uri="{FF2B5EF4-FFF2-40B4-BE49-F238E27FC236}">
              <a16:creationId xmlns:a16="http://schemas.microsoft.com/office/drawing/2014/main" id="{F6A1AFAB-937D-4E73-9EEA-FC36D598B0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133350</xdr:rowOff>
    </xdr:to>
    <xdr:pic>
      <xdr:nvPicPr>
        <xdr:cNvPr id="662" name="Picture@01\QPosted@" descr="@01\QPosted@">
          <a:extLst>
            <a:ext uri="{FF2B5EF4-FFF2-40B4-BE49-F238E27FC236}">
              <a16:creationId xmlns:a16="http://schemas.microsoft.com/office/drawing/2014/main" id="{B6212284-979B-48DB-BB19-4B309F063D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152400</xdr:colOff>
      <xdr:row>662</xdr:row>
      <xdr:rowOff>133350</xdr:rowOff>
    </xdr:to>
    <xdr:pic>
      <xdr:nvPicPr>
        <xdr:cNvPr id="663" name="Picture@01\QPosted@" descr="@01\QPosted@">
          <a:extLst>
            <a:ext uri="{FF2B5EF4-FFF2-40B4-BE49-F238E27FC236}">
              <a16:creationId xmlns:a16="http://schemas.microsoft.com/office/drawing/2014/main" id="{E74DDFBD-5E13-43A7-AD12-1C7A58ADC3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152400</xdr:colOff>
      <xdr:row>663</xdr:row>
      <xdr:rowOff>133350</xdr:rowOff>
    </xdr:to>
    <xdr:pic>
      <xdr:nvPicPr>
        <xdr:cNvPr id="664" name="Picture@01\QPosted@" descr="@01\QPosted@">
          <a:extLst>
            <a:ext uri="{FF2B5EF4-FFF2-40B4-BE49-F238E27FC236}">
              <a16:creationId xmlns:a16="http://schemas.microsoft.com/office/drawing/2014/main" id="{2F6EADD9-2DE9-450C-86B6-AEBB4A2A02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152400</xdr:colOff>
      <xdr:row>664</xdr:row>
      <xdr:rowOff>133350</xdr:rowOff>
    </xdr:to>
    <xdr:pic>
      <xdr:nvPicPr>
        <xdr:cNvPr id="665" name="Picture@01\QPosted@" descr="@01\QPosted@">
          <a:extLst>
            <a:ext uri="{FF2B5EF4-FFF2-40B4-BE49-F238E27FC236}">
              <a16:creationId xmlns:a16="http://schemas.microsoft.com/office/drawing/2014/main" id="{1D0C8F51-03CE-475F-963E-4BA93FB2F2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152400</xdr:colOff>
      <xdr:row>665</xdr:row>
      <xdr:rowOff>133350</xdr:rowOff>
    </xdr:to>
    <xdr:pic>
      <xdr:nvPicPr>
        <xdr:cNvPr id="666" name="Picture@01\QPosted@" descr="@01\QPosted@">
          <a:extLst>
            <a:ext uri="{FF2B5EF4-FFF2-40B4-BE49-F238E27FC236}">
              <a16:creationId xmlns:a16="http://schemas.microsoft.com/office/drawing/2014/main" id="{B4961606-CA8E-4F96-9D68-A17D5B10C9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051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152400</xdr:colOff>
      <xdr:row>666</xdr:row>
      <xdr:rowOff>133350</xdr:rowOff>
    </xdr:to>
    <xdr:pic>
      <xdr:nvPicPr>
        <xdr:cNvPr id="667" name="Picture@01\QPosted@" descr="@01\QPosted@">
          <a:extLst>
            <a:ext uri="{FF2B5EF4-FFF2-40B4-BE49-F238E27FC236}">
              <a16:creationId xmlns:a16="http://schemas.microsoft.com/office/drawing/2014/main" id="{F2C1375C-0E83-4B2E-B247-EA300E8C23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765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152400</xdr:colOff>
      <xdr:row>667</xdr:row>
      <xdr:rowOff>133350</xdr:rowOff>
    </xdr:to>
    <xdr:pic>
      <xdr:nvPicPr>
        <xdr:cNvPr id="668" name="Picture@01\QPosted@" descr="@01\QPosted@">
          <a:extLst>
            <a:ext uri="{FF2B5EF4-FFF2-40B4-BE49-F238E27FC236}">
              <a16:creationId xmlns:a16="http://schemas.microsoft.com/office/drawing/2014/main" id="{F601FF61-9272-4A1A-8D29-DEEDE028C9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152400</xdr:colOff>
      <xdr:row>668</xdr:row>
      <xdr:rowOff>133350</xdr:rowOff>
    </xdr:to>
    <xdr:pic>
      <xdr:nvPicPr>
        <xdr:cNvPr id="669" name="Picture@01\QPosted@" descr="@01\QPosted@">
          <a:extLst>
            <a:ext uri="{FF2B5EF4-FFF2-40B4-BE49-F238E27FC236}">
              <a16:creationId xmlns:a16="http://schemas.microsoft.com/office/drawing/2014/main" id="{75848740-F5EB-46C3-835E-0131E72EAE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0</xdr:col>
      <xdr:colOff>152400</xdr:colOff>
      <xdr:row>669</xdr:row>
      <xdr:rowOff>133350</xdr:rowOff>
    </xdr:to>
    <xdr:pic>
      <xdr:nvPicPr>
        <xdr:cNvPr id="670" name="Picture@01\QPosted@" descr="@01\QPosted@">
          <a:extLst>
            <a:ext uri="{FF2B5EF4-FFF2-40B4-BE49-F238E27FC236}">
              <a16:creationId xmlns:a16="http://schemas.microsoft.com/office/drawing/2014/main" id="{D69E82D3-BFFD-44EC-B9DB-6A5FBBBE39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0</xdr:col>
      <xdr:colOff>152400</xdr:colOff>
      <xdr:row>670</xdr:row>
      <xdr:rowOff>133350</xdr:rowOff>
    </xdr:to>
    <xdr:pic>
      <xdr:nvPicPr>
        <xdr:cNvPr id="671" name="Picture@01\QPosted@" descr="@01\QPosted@">
          <a:extLst>
            <a:ext uri="{FF2B5EF4-FFF2-40B4-BE49-F238E27FC236}">
              <a16:creationId xmlns:a16="http://schemas.microsoft.com/office/drawing/2014/main" id="{32C1040C-4053-4FFB-A040-0C28889C09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671</xdr:row>
      <xdr:rowOff>0</xdr:rowOff>
    </xdr:from>
    <xdr:to>
      <xdr:col>0</xdr:col>
      <xdr:colOff>152400</xdr:colOff>
      <xdr:row>671</xdr:row>
      <xdr:rowOff>133350</xdr:rowOff>
    </xdr:to>
    <xdr:pic>
      <xdr:nvPicPr>
        <xdr:cNvPr id="672" name="Picture@01\QPosted@" descr="@01\QPosted@">
          <a:extLst>
            <a:ext uri="{FF2B5EF4-FFF2-40B4-BE49-F238E27FC236}">
              <a16:creationId xmlns:a16="http://schemas.microsoft.com/office/drawing/2014/main" id="{28017504-94BD-4E63-972F-FCCCD25017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0</xdr:col>
      <xdr:colOff>152400</xdr:colOff>
      <xdr:row>672</xdr:row>
      <xdr:rowOff>133350</xdr:rowOff>
    </xdr:to>
    <xdr:pic>
      <xdr:nvPicPr>
        <xdr:cNvPr id="673" name="Picture@01\QPosted@" descr="@01\QPosted@">
          <a:extLst>
            <a:ext uri="{FF2B5EF4-FFF2-40B4-BE49-F238E27FC236}">
              <a16:creationId xmlns:a16="http://schemas.microsoft.com/office/drawing/2014/main" id="{550BE708-8BB1-4BC6-81AA-0C7E1AA4E5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673</xdr:row>
      <xdr:rowOff>0</xdr:rowOff>
    </xdr:from>
    <xdr:to>
      <xdr:col>0</xdr:col>
      <xdr:colOff>152400</xdr:colOff>
      <xdr:row>673</xdr:row>
      <xdr:rowOff>133350</xdr:rowOff>
    </xdr:to>
    <xdr:pic>
      <xdr:nvPicPr>
        <xdr:cNvPr id="674" name="Picture@01\QPosted@" descr="@01\QPosted@">
          <a:extLst>
            <a:ext uri="{FF2B5EF4-FFF2-40B4-BE49-F238E27FC236}">
              <a16:creationId xmlns:a16="http://schemas.microsoft.com/office/drawing/2014/main" id="{8A336008-BAB0-4B14-B580-C926EE1ACF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674</xdr:row>
      <xdr:rowOff>0</xdr:rowOff>
    </xdr:from>
    <xdr:to>
      <xdr:col>0</xdr:col>
      <xdr:colOff>152400</xdr:colOff>
      <xdr:row>674</xdr:row>
      <xdr:rowOff>133350</xdr:rowOff>
    </xdr:to>
    <xdr:pic>
      <xdr:nvPicPr>
        <xdr:cNvPr id="675" name="Picture@01\QPosted@" descr="@01\QPosted@">
          <a:extLst>
            <a:ext uri="{FF2B5EF4-FFF2-40B4-BE49-F238E27FC236}">
              <a16:creationId xmlns:a16="http://schemas.microsoft.com/office/drawing/2014/main" id="{59EE981A-1AF0-4655-9509-BB00162F90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0</xdr:col>
      <xdr:colOff>152400</xdr:colOff>
      <xdr:row>675</xdr:row>
      <xdr:rowOff>133350</xdr:rowOff>
    </xdr:to>
    <xdr:pic>
      <xdr:nvPicPr>
        <xdr:cNvPr id="676" name="Picture@01\QPosted@" descr="@01\QPosted@">
          <a:extLst>
            <a:ext uri="{FF2B5EF4-FFF2-40B4-BE49-F238E27FC236}">
              <a16:creationId xmlns:a16="http://schemas.microsoft.com/office/drawing/2014/main" id="{B4C85A9F-00CB-4BE1-A9F9-645994D70B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0</xdr:col>
      <xdr:colOff>152400</xdr:colOff>
      <xdr:row>676</xdr:row>
      <xdr:rowOff>133350</xdr:rowOff>
    </xdr:to>
    <xdr:pic>
      <xdr:nvPicPr>
        <xdr:cNvPr id="677" name="Picture@01\QPosted@" descr="@01\QPosted@">
          <a:extLst>
            <a:ext uri="{FF2B5EF4-FFF2-40B4-BE49-F238E27FC236}">
              <a16:creationId xmlns:a16="http://schemas.microsoft.com/office/drawing/2014/main" id="{E2323E2C-8468-4371-8A87-4AC1CEE8EC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0</xdr:col>
      <xdr:colOff>152400</xdr:colOff>
      <xdr:row>677</xdr:row>
      <xdr:rowOff>133350</xdr:rowOff>
    </xdr:to>
    <xdr:pic>
      <xdr:nvPicPr>
        <xdr:cNvPr id="678" name="Picture@01\QPosted@" descr="@01\QPosted@">
          <a:extLst>
            <a:ext uri="{FF2B5EF4-FFF2-40B4-BE49-F238E27FC236}">
              <a16:creationId xmlns:a16="http://schemas.microsoft.com/office/drawing/2014/main" id="{9706BB43-685F-4D3B-8238-14F350DFBE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0</xdr:col>
      <xdr:colOff>152400</xdr:colOff>
      <xdr:row>678</xdr:row>
      <xdr:rowOff>133350</xdr:rowOff>
    </xdr:to>
    <xdr:pic>
      <xdr:nvPicPr>
        <xdr:cNvPr id="679" name="Picture@01\QPosted@" descr="@01\QPosted@">
          <a:extLst>
            <a:ext uri="{FF2B5EF4-FFF2-40B4-BE49-F238E27FC236}">
              <a16:creationId xmlns:a16="http://schemas.microsoft.com/office/drawing/2014/main" id="{34762753-B8FD-4ABE-A52B-303D05C763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0</xdr:col>
      <xdr:colOff>152400</xdr:colOff>
      <xdr:row>679</xdr:row>
      <xdr:rowOff>133350</xdr:rowOff>
    </xdr:to>
    <xdr:pic>
      <xdr:nvPicPr>
        <xdr:cNvPr id="680" name="Picture@01\QPosted@" descr="@01\QPosted@">
          <a:extLst>
            <a:ext uri="{FF2B5EF4-FFF2-40B4-BE49-F238E27FC236}">
              <a16:creationId xmlns:a16="http://schemas.microsoft.com/office/drawing/2014/main" id="{8C39F4F6-2A09-463E-841C-1C33E29BB0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0</xdr:col>
      <xdr:colOff>152400</xdr:colOff>
      <xdr:row>680</xdr:row>
      <xdr:rowOff>133350</xdr:rowOff>
    </xdr:to>
    <xdr:pic>
      <xdr:nvPicPr>
        <xdr:cNvPr id="681" name="Picture@01\QPosted@" descr="@01\QPosted@">
          <a:extLst>
            <a:ext uri="{FF2B5EF4-FFF2-40B4-BE49-F238E27FC236}">
              <a16:creationId xmlns:a16="http://schemas.microsoft.com/office/drawing/2014/main" id="{0F2AB5EA-3514-4867-9A72-B2FC9B145E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0</xdr:col>
      <xdr:colOff>152400</xdr:colOff>
      <xdr:row>681</xdr:row>
      <xdr:rowOff>133350</xdr:rowOff>
    </xdr:to>
    <xdr:pic>
      <xdr:nvPicPr>
        <xdr:cNvPr id="682" name="Picture@01\QPosted@" descr="@01\QPosted@">
          <a:extLst>
            <a:ext uri="{FF2B5EF4-FFF2-40B4-BE49-F238E27FC236}">
              <a16:creationId xmlns:a16="http://schemas.microsoft.com/office/drawing/2014/main" id="{54F366B8-F4F7-4976-90EC-D762BE79FE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0</xdr:col>
      <xdr:colOff>152400</xdr:colOff>
      <xdr:row>682</xdr:row>
      <xdr:rowOff>133350</xdr:rowOff>
    </xdr:to>
    <xdr:pic>
      <xdr:nvPicPr>
        <xdr:cNvPr id="683" name="Picture@01\QPosted@" descr="@01\QPosted@">
          <a:extLst>
            <a:ext uri="{FF2B5EF4-FFF2-40B4-BE49-F238E27FC236}">
              <a16:creationId xmlns:a16="http://schemas.microsoft.com/office/drawing/2014/main" id="{0E51EE73-6A71-49FE-96A1-0FF9844B5A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0</xdr:col>
      <xdr:colOff>152400</xdr:colOff>
      <xdr:row>683</xdr:row>
      <xdr:rowOff>133350</xdr:rowOff>
    </xdr:to>
    <xdr:pic>
      <xdr:nvPicPr>
        <xdr:cNvPr id="684" name="Picture@01\QPosted@" descr="@01\QPosted@">
          <a:extLst>
            <a:ext uri="{FF2B5EF4-FFF2-40B4-BE49-F238E27FC236}">
              <a16:creationId xmlns:a16="http://schemas.microsoft.com/office/drawing/2014/main" id="{5557E6E4-32BF-4B87-9A92-B15072A431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0</xdr:col>
      <xdr:colOff>152400</xdr:colOff>
      <xdr:row>684</xdr:row>
      <xdr:rowOff>133350</xdr:rowOff>
    </xdr:to>
    <xdr:pic>
      <xdr:nvPicPr>
        <xdr:cNvPr id="685" name="Picture@01\QPosted@" descr="@01\QPosted@">
          <a:extLst>
            <a:ext uri="{FF2B5EF4-FFF2-40B4-BE49-F238E27FC236}">
              <a16:creationId xmlns:a16="http://schemas.microsoft.com/office/drawing/2014/main" id="{B9A63A74-01FE-493A-9D43-E4C1F61A0B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0</xdr:col>
      <xdr:colOff>152400</xdr:colOff>
      <xdr:row>685</xdr:row>
      <xdr:rowOff>133350</xdr:rowOff>
    </xdr:to>
    <xdr:pic>
      <xdr:nvPicPr>
        <xdr:cNvPr id="686" name="Picture@01\QPosted@" descr="@01\QPosted@">
          <a:extLst>
            <a:ext uri="{FF2B5EF4-FFF2-40B4-BE49-F238E27FC236}">
              <a16:creationId xmlns:a16="http://schemas.microsoft.com/office/drawing/2014/main" id="{15257D31-8174-4869-AB60-B2CC042366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0</xdr:col>
      <xdr:colOff>152400</xdr:colOff>
      <xdr:row>686</xdr:row>
      <xdr:rowOff>133350</xdr:rowOff>
    </xdr:to>
    <xdr:pic>
      <xdr:nvPicPr>
        <xdr:cNvPr id="687" name="Picture@01\QPosted@" descr="@01\QPosted@">
          <a:extLst>
            <a:ext uri="{FF2B5EF4-FFF2-40B4-BE49-F238E27FC236}">
              <a16:creationId xmlns:a16="http://schemas.microsoft.com/office/drawing/2014/main" id="{523323A8-AD57-4813-A4F1-60BF97C38E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0</xdr:col>
      <xdr:colOff>152400</xdr:colOff>
      <xdr:row>687</xdr:row>
      <xdr:rowOff>133350</xdr:rowOff>
    </xdr:to>
    <xdr:pic>
      <xdr:nvPicPr>
        <xdr:cNvPr id="688" name="Picture@01\QPosted@" descr="@01\QPosted@">
          <a:extLst>
            <a:ext uri="{FF2B5EF4-FFF2-40B4-BE49-F238E27FC236}">
              <a16:creationId xmlns:a16="http://schemas.microsoft.com/office/drawing/2014/main" id="{80339D9E-3AF1-4B5A-9110-AFC7E7A949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0</xdr:col>
      <xdr:colOff>152400</xdr:colOff>
      <xdr:row>688</xdr:row>
      <xdr:rowOff>133350</xdr:rowOff>
    </xdr:to>
    <xdr:pic>
      <xdr:nvPicPr>
        <xdr:cNvPr id="689" name="Picture@01\QPosted@" descr="@01\QPosted@">
          <a:extLst>
            <a:ext uri="{FF2B5EF4-FFF2-40B4-BE49-F238E27FC236}">
              <a16:creationId xmlns:a16="http://schemas.microsoft.com/office/drawing/2014/main" id="{E29035F8-3082-40F4-BE3C-FEE9D0F781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0</xdr:col>
      <xdr:colOff>152400</xdr:colOff>
      <xdr:row>689</xdr:row>
      <xdr:rowOff>133350</xdr:rowOff>
    </xdr:to>
    <xdr:pic>
      <xdr:nvPicPr>
        <xdr:cNvPr id="690" name="Picture@01\QPosted@" descr="@01\QPosted@">
          <a:extLst>
            <a:ext uri="{FF2B5EF4-FFF2-40B4-BE49-F238E27FC236}">
              <a16:creationId xmlns:a16="http://schemas.microsoft.com/office/drawing/2014/main" id="{3ACA3B43-54A6-46B6-B15D-2AF5FA205B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0</xdr:col>
      <xdr:colOff>152400</xdr:colOff>
      <xdr:row>690</xdr:row>
      <xdr:rowOff>133350</xdr:rowOff>
    </xdr:to>
    <xdr:pic>
      <xdr:nvPicPr>
        <xdr:cNvPr id="691" name="Picture@01\QPosted@" descr="@01\QPosted@">
          <a:extLst>
            <a:ext uri="{FF2B5EF4-FFF2-40B4-BE49-F238E27FC236}">
              <a16:creationId xmlns:a16="http://schemas.microsoft.com/office/drawing/2014/main" id="{025994D3-0EB2-4FC6-A9E5-5BF84D9477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0</xdr:col>
      <xdr:colOff>152400</xdr:colOff>
      <xdr:row>691</xdr:row>
      <xdr:rowOff>133350</xdr:rowOff>
    </xdr:to>
    <xdr:pic>
      <xdr:nvPicPr>
        <xdr:cNvPr id="692" name="Picture@01\QPosted@" descr="@01\QPosted@">
          <a:extLst>
            <a:ext uri="{FF2B5EF4-FFF2-40B4-BE49-F238E27FC236}">
              <a16:creationId xmlns:a16="http://schemas.microsoft.com/office/drawing/2014/main" id="{6D0DBDF0-4209-4155-8C52-7C85014DA5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0</xdr:col>
      <xdr:colOff>152400</xdr:colOff>
      <xdr:row>692</xdr:row>
      <xdr:rowOff>133350</xdr:rowOff>
    </xdr:to>
    <xdr:pic>
      <xdr:nvPicPr>
        <xdr:cNvPr id="693" name="Picture@01\QPosted@" descr="@01\QPosted@">
          <a:extLst>
            <a:ext uri="{FF2B5EF4-FFF2-40B4-BE49-F238E27FC236}">
              <a16:creationId xmlns:a16="http://schemas.microsoft.com/office/drawing/2014/main" id="{79B0A139-15F5-4E25-BFB5-254097D504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133350</xdr:rowOff>
    </xdr:to>
    <xdr:pic>
      <xdr:nvPicPr>
        <xdr:cNvPr id="694" name="Picture@01\QPosted@" descr="@01\QPosted@">
          <a:extLst>
            <a:ext uri="{FF2B5EF4-FFF2-40B4-BE49-F238E27FC236}">
              <a16:creationId xmlns:a16="http://schemas.microsoft.com/office/drawing/2014/main" id="{61BCE8C1-A7C3-4D06-9BA7-90372A6859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0</xdr:col>
      <xdr:colOff>152400</xdr:colOff>
      <xdr:row>694</xdr:row>
      <xdr:rowOff>133350</xdr:rowOff>
    </xdr:to>
    <xdr:pic>
      <xdr:nvPicPr>
        <xdr:cNvPr id="695" name="Picture@01\QPosted@" descr="@01\QPosted@">
          <a:extLst>
            <a:ext uri="{FF2B5EF4-FFF2-40B4-BE49-F238E27FC236}">
              <a16:creationId xmlns:a16="http://schemas.microsoft.com/office/drawing/2014/main" id="{AA9C6B5E-CA3D-4335-8B69-B229A4563E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133350</xdr:rowOff>
    </xdr:to>
    <xdr:pic>
      <xdr:nvPicPr>
        <xdr:cNvPr id="696" name="Picture@01\QPosted@" descr="@01\QPosted@">
          <a:extLst>
            <a:ext uri="{FF2B5EF4-FFF2-40B4-BE49-F238E27FC236}">
              <a16:creationId xmlns:a16="http://schemas.microsoft.com/office/drawing/2014/main" id="{0D4B3D57-9612-47CA-9534-000E576718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696</xdr:row>
      <xdr:rowOff>0</xdr:rowOff>
    </xdr:from>
    <xdr:to>
      <xdr:col>0</xdr:col>
      <xdr:colOff>152400</xdr:colOff>
      <xdr:row>696</xdr:row>
      <xdr:rowOff>133350</xdr:rowOff>
    </xdr:to>
    <xdr:pic>
      <xdr:nvPicPr>
        <xdr:cNvPr id="697" name="Picture@01\QPosted@" descr="@01\QPosted@">
          <a:extLst>
            <a:ext uri="{FF2B5EF4-FFF2-40B4-BE49-F238E27FC236}">
              <a16:creationId xmlns:a16="http://schemas.microsoft.com/office/drawing/2014/main" id="{627CAADE-BAEB-4C5A-9CD3-8897D51F0D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697</xdr:row>
      <xdr:rowOff>0</xdr:rowOff>
    </xdr:from>
    <xdr:to>
      <xdr:col>0</xdr:col>
      <xdr:colOff>152400</xdr:colOff>
      <xdr:row>697</xdr:row>
      <xdr:rowOff>133350</xdr:rowOff>
    </xdr:to>
    <xdr:pic>
      <xdr:nvPicPr>
        <xdr:cNvPr id="698" name="Picture@01\QPosted@" descr="@01\QPosted@">
          <a:extLst>
            <a:ext uri="{FF2B5EF4-FFF2-40B4-BE49-F238E27FC236}">
              <a16:creationId xmlns:a16="http://schemas.microsoft.com/office/drawing/2014/main" id="{C8CD8D2E-C60B-4B18-8EFB-028039A1E1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0</xdr:col>
      <xdr:colOff>152400</xdr:colOff>
      <xdr:row>698</xdr:row>
      <xdr:rowOff>133350</xdr:rowOff>
    </xdr:to>
    <xdr:pic>
      <xdr:nvPicPr>
        <xdr:cNvPr id="699" name="Picture@01\QPosted@" descr="@01\QPosted@">
          <a:extLst>
            <a:ext uri="{FF2B5EF4-FFF2-40B4-BE49-F238E27FC236}">
              <a16:creationId xmlns:a16="http://schemas.microsoft.com/office/drawing/2014/main" id="{49E67976-33C4-4BFD-A7B2-3D8F7795F5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0</xdr:col>
      <xdr:colOff>152400</xdr:colOff>
      <xdr:row>699</xdr:row>
      <xdr:rowOff>133350</xdr:rowOff>
    </xdr:to>
    <xdr:pic>
      <xdr:nvPicPr>
        <xdr:cNvPr id="700" name="Picture@01\QPosted@" descr="@01\QPosted@">
          <a:extLst>
            <a:ext uri="{FF2B5EF4-FFF2-40B4-BE49-F238E27FC236}">
              <a16:creationId xmlns:a16="http://schemas.microsoft.com/office/drawing/2014/main" id="{8BF9185F-8575-45A2-B78E-F322519DD0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152400</xdr:colOff>
      <xdr:row>700</xdr:row>
      <xdr:rowOff>133350</xdr:rowOff>
    </xdr:to>
    <xdr:pic>
      <xdr:nvPicPr>
        <xdr:cNvPr id="701" name="Picture@01\QPosted@" descr="@01\QPosted@">
          <a:extLst>
            <a:ext uri="{FF2B5EF4-FFF2-40B4-BE49-F238E27FC236}">
              <a16:creationId xmlns:a16="http://schemas.microsoft.com/office/drawing/2014/main" id="{A301BE2C-9DDA-48FE-9665-519F56073D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0</xdr:col>
      <xdr:colOff>152400</xdr:colOff>
      <xdr:row>701</xdr:row>
      <xdr:rowOff>133350</xdr:rowOff>
    </xdr:to>
    <xdr:pic>
      <xdr:nvPicPr>
        <xdr:cNvPr id="702" name="Picture@01\QPosted@" descr="@01\QPosted@">
          <a:extLst>
            <a:ext uri="{FF2B5EF4-FFF2-40B4-BE49-F238E27FC236}">
              <a16:creationId xmlns:a16="http://schemas.microsoft.com/office/drawing/2014/main" id="{E48142A6-28CE-4AC7-995D-4C0BA8574C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0</xdr:col>
      <xdr:colOff>152400</xdr:colOff>
      <xdr:row>702</xdr:row>
      <xdr:rowOff>133350</xdr:rowOff>
    </xdr:to>
    <xdr:pic>
      <xdr:nvPicPr>
        <xdr:cNvPr id="703" name="Picture@01\QPosted@" descr="@01\QPosted@">
          <a:extLst>
            <a:ext uri="{FF2B5EF4-FFF2-40B4-BE49-F238E27FC236}">
              <a16:creationId xmlns:a16="http://schemas.microsoft.com/office/drawing/2014/main" id="{173D3607-A93F-4DB5-87AF-D71257E2DB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703</xdr:row>
      <xdr:rowOff>0</xdr:rowOff>
    </xdr:from>
    <xdr:to>
      <xdr:col>0</xdr:col>
      <xdr:colOff>152400</xdr:colOff>
      <xdr:row>703</xdr:row>
      <xdr:rowOff>133350</xdr:rowOff>
    </xdr:to>
    <xdr:pic>
      <xdr:nvPicPr>
        <xdr:cNvPr id="704" name="Picture@01\QPosted@" descr="@01\QPosted@">
          <a:extLst>
            <a:ext uri="{FF2B5EF4-FFF2-40B4-BE49-F238E27FC236}">
              <a16:creationId xmlns:a16="http://schemas.microsoft.com/office/drawing/2014/main" id="{10F58568-102F-4FF8-AF93-CDF1AAFCDC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704</xdr:row>
      <xdr:rowOff>0</xdr:rowOff>
    </xdr:from>
    <xdr:to>
      <xdr:col>0</xdr:col>
      <xdr:colOff>152400</xdr:colOff>
      <xdr:row>704</xdr:row>
      <xdr:rowOff>133350</xdr:rowOff>
    </xdr:to>
    <xdr:pic>
      <xdr:nvPicPr>
        <xdr:cNvPr id="705" name="Picture@01\QPosted@" descr="@01\QPosted@">
          <a:extLst>
            <a:ext uri="{FF2B5EF4-FFF2-40B4-BE49-F238E27FC236}">
              <a16:creationId xmlns:a16="http://schemas.microsoft.com/office/drawing/2014/main" id="{C3F5DCD8-45A4-4B74-83CE-40568A3881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705</xdr:row>
      <xdr:rowOff>0</xdr:rowOff>
    </xdr:from>
    <xdr:to>
      <xdr:col>0</xdr:col>
      <xdr:colOff>152400</xdr:colOff>
      <xdr:row>705</xdr:row>
      <xdr:rowOff>133350</xdr:rowOff>
    </xdr:to>
    <xdr:pic>
      <xdr:nvPicPr>
        <xdr:cNvPr id="706" name="Picture@01\QPosted@" descr="@01\QPosted@">
          <a:extLst>
            <a:ext uri="{FF2B5EF4-FFF2-40B4-BE49-F238E27FC236}">
              <a16:creationId xmlns:a16="http://schemas.microsoft.com/office/drawing/2014/main" id="{E0494949-34D5-4486-B4F2-C161664F82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0</xdr:col>
      <xdr:colOff>152400</xdr:colOff>
      <xdr:row>706</xdr:row>
      <xdr:rowOff>133350</xdr:rowOff>
    </xdr:to>
    <xdr:pic>
      <xdr:nvPicPr>
        <xdr:cNvPr id="707" name="Picture@01\QPosted@" descr="@01\QPosted@">
          <a:extLst>
            <a:ext uri="{FF2B5EF4-FFF2-40B4-BE49-F238E27FC236}">
              <a16:creationId xmlns:a16="http://schemas.microsoft.com/office/drawing/2014/main" id="{8BCD4201-98DE-4164-BDF6-6F4BF29BF6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0</xdr:col>
      <xdr:colOff>152400</xdr:colOff>
      <xdr:row>707</xdr:row>
      <xdr:rowOff>133350</xdr:rowOff>
    </xdr:to>
    <xdr:pic>
      <xdr:nvPicPr>
        <xdr:cNvPr id="708" name="Picture@01\QPosted@" descr="@01\QPosted@">
          <a:extLst>
            <a:ext uri="{FF2B5EF4-FFF2-40B4-BE49-F238E27FC236}">
              <a16:creationId xmlns:a16="http://schemas.microsoft.com/office/drawing/2014/main" id="{F9EB1464-8CED-45A2-AC8A-9B4B2D7317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0</xdr:col>
      <xdr:colOff>152400</xdr:colOff>
      <xdr:row>708</xdr:row>
      <xdr:rowOff>133350</xdr:rowOff>
    </xdr:to>
    <xdr:pic>
      <xdr:nvPicPr>
        <xdr:cNvPr id="709" name="Picture@01\QPosted@" descr="@01\QPosted@">
          <a:extLst>
            <a:ext uri="{FF2B5EF4-FFF2-40B4-BE49-F238E27FC236}">
              <a16:creationId xmlns:a16="http://schemas.microsoft.com/office/drawing/2014/main" id="{F7DE32E3-FABA-4333-9FBF-9962E8E1AC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0</xdr:col>
      <xdr:colOff>152400</xdr:colOff>
      <xdr:row>709</xdr:row>
      <xdr:rowOff>133350</xdr:rowOff>
    </xdr:to>
    <xdr:pic>
      <xdr:nvPicPr>
        <xdr:cNvPr id="710" name="Picture@01\QPosted@" descr="@01\QPosted@">
          <a:extLst>
            <a:ext uri="{FF2B5EF4-FFF2-40B4-BE49-F238E27FC236}">
              <a16:creationId xmlns:a16="http://schemas.microsoft.com/office/drawing/2014/main" id="{D94E626E-D3E5-4B7E-AA1D-719311297E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710</xdr:row>
      <xdr:rowOff>0</xdr:rowOff>
    </xdr:from>
    <xdr:to>
      <xdr:col>0</xdr:col>
      <xdr:colOff>152400</xdr:colOff>
      <xdr:row>710</xdr:row>
      <xdr:rowOff>133350</xdr:rowOff>
    </xdr:to>
    <xdr:pic>
      <xdr:nvPicPr>
        <xdr:cNvPr id="711" name="Picture@01\QPosted@" descr="@01\QPosted@">
          <a:extLst>
            <a:ext uri="{FF2B5EF4-FFF2-40B4-BE49-F238E27FC236}">
              <a16:creationId xmlns:a16="http://schemas.microsoft.com/office/drawing/2014/main" id="{F73D6963-BBF7-4B2F-B1E0-17FBE676DC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0</xdr:col>
      <xdr:colOff>152400</xdr:colOff>
      <xdr:row>711</xdr:row>
      <xdr:rowOff>133350</xdr:rowOff>
    </xdr:to>
    <xdr:pic>
      <xdr:nvPicPr>
        <xdr:cNvPr id="712" name="Picture@01\QPosted@" descr="@01\QPosted@">
          <a:extLst>
            <a:ext uri="{FF2B5EF4-FFF2-40B4-BE49-F238E27FC236}">
              <a16:creationId xmlns:a16="http://schemas.microsoft.com/office/drawing/2014/main" id="{16A5425B-5F4F-4132-AE9E-0403E5C13B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712</xdr:row>
      <xdr:rowOff>0</xdr:rowOff>
    </xdr:from>
    <xdr:to>
      <xdr:col>0</xdr:col>
      <xdr:colOff>152400</xdr:colOff>
      <xdr:row>712</xdr:row>
      <xdr:rowOff>133350</xdr:rowOff>
    </xdr:to>
    <xdr:pic>
      <xdr:nvPicPr>
        <xdr:cNvPr id="713" name="Picture@01\QPosted@" descr="@01\QPosted@">
          <a:extLst>
            <a:ext uri="{FF2B5EF4-FFF2-40B4-BE49-F238E27FC236}">
              <a16:creationId xmlns:a16="http://schemas.microsoft.com/office/drawing/2014/main" id="{214A4453-1008-487D-8A76-6E88451951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0</xdr:col>
      <xdr:colOff>152400</xdr:colOff>
      <xdr:row>713</xdr:row>
      <xdr:rowOff>133350</xdr:rowOff>
    </xdr:to>
    <xdr:pic>
      <xdr:nvPicPr>
        <xdr:cNvPr id="714" name="Picture@01\QPosted@" descr="@01\QPosted@">
          <a:extLst>
            <a:ext uri="{FF2B5EF4-FFF2-40B4-BE49-F238E27FC236}">
              <a16:creationId xmlns:a16="http://schemas.microsoft.com/office/drawing/2014/main" id="{8BA09E93-1743-41E6-99A6-92B1192E51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714</xdr:row>
      <xdr:rowOff>0</xdr:rowOff>
    </xdr:from>
    <xdr:to>
      <xdr:col>0</xdr:col>
      <xdr:colOff>152400</xdr:colOff>
      <xdr:row>714</xdr:row>
      <xdr:rowOff>133350</xdr:rowOff>
    </xdr:to>
    <xdr:pic>
      <xdr:nvPicPr>
        <xdr:cNvPr id="715" name="Picture@01\QPosted@" descr="@01\QPosted@">
          <a:extLst>
            <a:ext uri="{FF2B5EF4-FFF2-40B4-BE49-F238E27FC236}">
              <a16:creationId xmlns:a16="http://schemas.microsoft.com/office/drawing/2014/main" id="{95002647-7EDB-4CAE-9B3D-21AB59B689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0</xdr:col>
      <xdr:colOff>152400</xdr:colOff>
      <xdr:row>715</xdr:row>
      <xdr:rowOff>133350</xdr:rowOff>
    </xdr:to>
    <xdr:pic>
      <xdr:nvPicPr>
        <xdr:cNvPr id="716" name="Picture@01\QPosted@" descr="@01\QPosted@">
          <a:extLst>
            <a:ext uri="{FF2B5EF4-FFF2-40B4-BE49-F238E27FC236}">
              <a16:creationId xmlns:a16="http://schemas.microsoft.com/office/drawing/2014/main" id="{C6AA15BC-6381-499F-9D1E-0AED3B9CF3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0</xdr:col>
      <xdr:colOff>152400</xdr:colOff>
      <xdr:row>716</xdr:row>
      <xdr:rowOff>133350</xdr:rowOff>
    </xdr:to>
    <xdr:pic>
      <xdr:nvPicPr>
        <xdr:cNvPr id="717" name="Picture@01\QPosted@" descr="@01\QPosted@">
          <a:extLst>
            <a:ext uri="{FF2B5EF4-FFF2-40B4-BE49-F238E27FC236}">
              <a16:creationId xmlns:a16="http://schemas.microsoft.com/office/drawing/2014/main" id="{56C8B69B-E623-4DF9-9484-C8B66E2AE9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0</xdr:col>
      <xdr:colOff>152400</xdr:colOff>
      <xdr:row>717</xdr:row>
      <xdr:rowOff>133350</xdr:rowOff>
    </xdr:to>
    <xdr:pic>
      <xdr:nvPicPr>
        <xdr:cNvPr id="718" name="Picture@01\QPosted@" descr="@01\QPosted@">
          <a:extLst>
            <a:ext uri="{FF2B5EF4-FFF2-40B4-BE49-F238E27FC236}">
              <a16:creationId xmlns:a16="http://schemas.microsoft.com/office/drawing/2014/main" id="{CFF3DF7A-8008-41C9-A53D-180F5781E8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718</xdr:row>
      <xdr:rowOff>0</xdr:rowOff>
    </xdr:from>
    <xdr:to>
      <xdr:col>0</xdr:col>
      <xdr:colOff>152400</xdr:colOff>
      <xdr:row>718</xdr:row>
      <xdr:rowOff>133350</xdr:rowOff>
    </xdr:to>
    <xdr:pic>
      <xdr:nvPicPr>
        <xdr:cNvPr id="719" name="Picture@01\QPosted@" descr="@01\QPosted@">
          <a:extLst>
            <a:ext uri="{FF2B5EF4-FFF2-40B4-BE49-F238E27FC236}">
              <a16:creationId xmlns:a16="http://schemas.microsoft.com/office/drawing/2014/main" id="{F64673F0-F0A8-46C4-8174-71F677FC7C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0</xdr:col>
      <xdr:colOff>152400</xdr:colOff>
      <xdr:row>719</xdr:row>
      <xdr:rowOff>133350</xdr:rowOff>
    </xdr:to>
    <xdr:pic>
      <xdr:nvPicPr>
        <xdr:cNvPr id="720" name="Picture@01\QPosted@" descr="@01\QPosted@">
          <a:extLst>
            <a:ext uri="{FF2B5EF4-FFF2-40B4-BE49-F238E27FC236}">
              <a16:creationId xmlns:a16="http://schemas.microsoft.com/office/drawing/2014/main" id="{7B7F7BB8-A575-4589-9AA7-854DB8B4FF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0</xdr:col>
      <xdr:colOff>152400</xdr:colOff>
      <xdr:row>720</xdr:row>
      <xdr:rowOff>133350</xdr:rowOff>
    </xdr:to>
    <xdr:pic>
      <xdr:nvPicPr>
        <xdr:cNvPr id="721" name="Picture@01\QPosted@" descr="@01\QPosted@">
          <a:extLst>
            <a:ext uri="{FF2B5EF4-FFF2-40B4-BE49-F238E27FC236}">
              <a16:creationId xmlns:a16="http://schemas.microsoft.com/office/drawing/2014/main" id="{AEA4F1CD-9924-479D-8F74-5FFBD596F0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0</xdr:col>
      <xdr:colOff>152400</xdr:colOff>
      <xdr:row>721</xdr:row>
      <xdr:rowOff>133350</xdr:rowOff>
    </xdr:to>
    <xdr:pic>
      <xdr:nvPicPr>
        <xdr:cNvPr id="722" name="Picture@01\QPosted@" descr="@01\QPosted@">
          <a:extLst>
            <a:ext uri="{FF2B5EF4-FFF2-40B4-BE49-F238E27FC236}">
              <a16:creationId xmlns:a16="http://schemas.microsoft.com/office/drawing/2014/main" id="{45E2E800-5FA2-4E2E-B3C7-B0682309AE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722</xdr:row>
      <xdr:rowOff>0</xdr:rowOff>
    </xdr:from>
    <xdr:to>
      <xdr:col>0</xdr:col>
      <xdr:colOff>152400</xdr:colOff>
      <xdr:row>722</xdr:row>
      <xdr:rowOff>133350</xdr:rowOff>
    </xdr:to>
    <xdr:pic>
      <xdr:nvPicPr>
        <xdr:cNvPr id="723" name="Picture@01\QPosted@" descr="@01\QPosted@">
          <a:extLst>
            <a:ext uri="{FF2B5EF4-FFF2-40B4-BE49-F238E27FC236}">
              <a16:creationId xmlns:a16="http://schemas.microsoft.com/office/drawing/2014/main" id="{2E799DCE-9F41-4699-9873-B952F4C265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0</xdr:col>
      <xdr:colOff>152400</xdr:colOff>
      <xdr:row>723</xdr:row>
      <xdr:rowOff>133350</xdr:rowOff>
    </xdr:to>
    <xdr:pic>
      <xdr:nvPicPr>
        <xdr:cNvPr id="724" name="Picture@01\QPosted@" descr="@01\QPosted@">
          <a:extLst>
            <a:ext uri="{FF2B5EF4-FFF2-40B4-BE49-F238E27FC236}">
              <a16:creationId xmlns:a16="http://schemas.microsoft.com/office/drawing/2014/main" id="{473F8FE9-EE79-48C4-BC43-B67399CD21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0</xdr:col>
      <xdr:colOff>152400</xdr:colOff>
      <xdr:row>724</xdr:row>
      <xdr:rowOff>133350</xdr:rowOff>
    </xdr:to>
    <xdr:pic>
      <xdr:nvPicPr>
        <xdr:cNvPr id="725" name="Picture@01\QPosted@" descr="@01\QPosted@">
          <a:extLst>
            <a:ext uri="{FF2B5EF4-FFF2-40B4-BE49-F238E27FC236}">
              <a16:creationId xmlns:a16="http://schemas.microsoft.com/office/drawing/2014/main" id="{831CDF8A-F13B-440B-A37A-21A40FC483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0</xdr:col>
      <xdr:colOff>152400</xdr:colOff>
      <xdr:row>725</xdr:row>
      <xdr:rowOff>133350</xdr:rowOff>
    </xdr:to>
    <xdr:pic>
      <xdr:nvPicPr>
        <xdr:cNvPr id="726" name="Picture@01\QPosted@" descr="@01\QPosted@">
          <a:extLst>
            <a:ext uri="{FF2B5EF4-FFF2-40B4-BE49-F238E27FC236}">
              <a16:creationId xmlns:a16="http://schemas.microsoft.com/office/drawing/2014/main" id="{01D5415E-7C7B-4B7D-A1E1-4BAA1CCE8F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726</xdr:row>
      <xdr:rowOff>0</xdr:rowOff>
    </xdr:from>
    <xdr:to>
      <xdr:col>0</xdr:col>
      <xdr:colOff>152400</xdr:colOff>
      <xdr:row>726</xdr:row>
      <xdr:rowOff>133350</xdr:rowOff>
    </xdr:to>
    <xdr:pic>
      <xdr:nvPicPr>
        <xdr:cNvPr id="727" name="Picture@01\QPosted@" descr="@01\QPosted@">
          <a:extLst>
            <a:ext uri="{FF2B5EF4-FFF2-40B4-BE49-F238E27FC236}">
              <a16:creationId xmlns:a16="http://schemas.microsoft.com/office/drawing/2014/main" id="{3E5EB903-F734-4D3A-96CC-EA3D6B5B36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0</xdr:col>
      <xdr:colOff>152400</xdr:colOff>
      <xdr:row>727</xdr:row>
      <xdr:rowOff>133350</xdr:rowOff>
    </xdr:to>
    <xdr:pic>
      <xdr:nvPicPr>
        <xdr:cNvPr id="728" name="Picture@01\QPosted@" descr="@01\QPosted@">
          <a:extLst>
            <a:ext uri="{FF2B5EF4-FFF2-40B4-BE49-F238E27FC236}">
              <a16:creationId xmlns:a16="http://schemas.microsoft.com/office/drawing/2014/main" id="{00928FFE-F454-47FC-BCC7-0FF4EE46D9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728</xdr:row>
      <xdr:rowOff>0</xdr:rowOff>
    </xdr:from>
    <xdr:to>
      <xdr:col>0</xdr:col>
      <xdr:colOff>152400</xdr:colOff>
      <xdr:row>728</xdr:row>
      <xdr:rowOff>133350</xdr:rowOff>
    </xdr:to>
    <xdr:pic>
      <xdr:nvPicPr>
        <xdr:cNvPr id="729" name="Picture@01\QPosted@" descr="@01\QPosted@">
          <a:extLst>
            <a:ext uri="{FF2B5EF4-FFF2-40B4-BE49-F238E27FC236}">
              <a16:creationId xmlns:a16="http://schemas.microsoft.com/office/drawing/2014/main" id="{9F788653-D940-45AF-840B-4CE90C3F7A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729</xdr:row>
      <xdr:rowOff>0</xdr:rowOff>
    </xdr:from>
    <xdr:to>
      <xdr:col>0</xdr:col>
      <xdr:colOff>152400</xdr:colOff>
      <xdr:row>729</xdr:row>
      <xdr:rowOff>133350</xdr:rowOff>
    </xdr:to>
    <xdr:pic>
      <xdr:nvPicPr>
        <xdr:cNvPr id="730" name="Picture@01\QPosted@" descr="@01\QPosted@">
          <a:extLst>
            <a:ext uri="{FF2B5EF4-FFF2-40B4-BE49-F238E27FC236}">
              <a16:creationId xmlns:a16="http://schemas.microsoft.com/office/drawing/2014/main" id="{C03FDA12-0C69-4252-A1B3-C30E1F09E3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730</xdr:row>
      <xdr:rowOff>0</xdr:rowOff>
    </xdr:from>
    <xdr:to>
      <xdr:col>0</xdr:col>
      <xdr:colOff>152400</xdr:colOff>
      <xdr:row>730</xdr:row>
      <xdr:rowOff>133350</xdr:rowOff>
    </xdr:to>
    <xdr:pic>
      <xdr:nvPicPr>
        <xdr:cNvPr id="731" name="Picture@01\QPosted@" descr="@01\QPosted@">
          <a:extLst>
            <a:ext uri="{FF2B5EF4-FFF2-40B4-BE49-F238E27FC236}">
              <a16:creationId xmlns:a16="http://schemas.microsoft.com/office/drawing/2014/main" id="{0AF93D16-35F1-41A3-97E7-A61DCA668D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731</xdr:row>
      <xdr:rowOff>0</xdr:rowOff>
    </xdr:from>
    <xdr:to>
      <xdr:col>0</xdr:col>
      <xdr:colOff>152400</xdr:colOff>
      <xdr:row>731</xdr:row>
      <xdr:rowOff>133350</xdr:rowOff>
    </xdr:to>
    <xdr:pic>
      <xdr:nvPicPr>
        <xdr:cNvPr id="732" name="Picture@01\QPosted@" descr="@01\QPosted@">
          <a:extLst>
            <a:ext uri="{FF2B5EF4-FFF2-40B4-BE49-F238E27FC236}">
              <a16:creationId xmlns:a16="http://schemas.microsoft.com/office/drawing/2014/main" id="{54B4AC40-8158-4BB7-9631-2D52DB0BC3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732</xdr:row>
      <xdr:rowOff>0</xdr:rowOff>
    </xdr:from>
    <xdr:to>
      <xdr:col>0</xdr:col>
      <xdr:colOff>152400</xdr:colOff>
      <xdr:row>732</xdr:row>
      <xdr:rowOff>133350</xdr:rowOff>
    </xdr:to>
    <xdr:pic>
      <xdr:nvPicPr>
        <xdr:cNvPr id="733" name="Picture@01\QPosted@" descr="@01\QPosted@">
          <a:extLst>
            <a:ext uri="{FF2B5EF4-FFF2-40B4-BE49-F238E27FC236}">
              <a16:creationId xmlns:a16="http://schemas.microsoft.com/office/drawing/2014/main" id="{4EB73589-6EC3-4613-8C86-DFEF2CA624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733</xdr:row>
      <xdr:rowOff>0</xdr:rowOff>
    </xdr:from>
    <xdr:to>
      <xdr:col>0</xdr:col>
      <xdr:colOff>152400</xdr:colOff>
      <xdr:row>733</xdr:row>
      <xdr:rowOff>133350</xdr:rowOff>
    </xdr:to>
    <xdr:pic>
      <xdr:nvPicPr>
        <xdr:cNvPr id="734" name="Picture@01\QPosted@" descr="@01\QPosted@">
          <a:extLst>
            <a:ext uri="{FF2B5EF4-FFF2-40B4-BE49-F238E27FC236}">
              <a16:creationId xmlns:a16="http://schemas.microsoft.com/office/drawing/2014/main" id="{EA7A6B8C-F24E-4392-B721-11762672C9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734</xdr:row>
      <xdr:rowOff>0</xdr:rowOff>
    </xdr:from>
    <xdr:to>
      <xdr:col>0</xdr:col>
      <xdr:colOff>152400</xdr:colOff>
      <xdr:row>734</xdr:row>
      <xdr:rowOff>133350</xdr:rowOff>
    </xdr:to>
    <xdr:pic>
      <xdr:nvPicPr>
        <xdr:cNvPr id="735" name="Picture@01\QPosted@" descr="@01\QPosted@">
          <a:extLst>
            <a:ext uri="{FF2B5EF4-FFF2-40B4-BE49-F238E27FC236}">
              <a16:creationId xmlns:a16="http://schemas.microsoft.com/office/drawing/2014/main" id="{8034E32D-D7ED-4EA8-9490-64CEFB168C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735</xdr:row>
      <xdr:rowOff>0</xdr:rowOff>
    </xdr:from>
    <xdr:to>
      <xdr:col>0</xdr:col>
      <xdr:colOff>152400</xdr:colOff>
      <xdr:row>735</xdr:row>
      <xdr:rowOff>133350</xdr:rowOff>
    </xdr:to>
    <xdr:pic>
      <xdr:nvPicPr>
        <xdr:cNvPr id="736" name="Picture@01\QPosted@" descr="@01\QPosted@">
          <a:extLst>
            <a:ext uri="{FF2B5EF4-FFF2-40B4-BE49-F238E27FC236}">
              <a16:creationId xmlns:a16="http://schemas.microsoft.com/office/drawing/2014/main" id="{9D6CC55A-5AF9-4725-BB06-E49BFCE698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736</xdr:row>
      <xdr:rowOff>0</xdr:rowOff>
    </xdr:from>
    <xdr:to>
      <xdr:col>0</xdr:col>
      <xdr:colOff>152400</xdr:colOff>
      <xdr:row>736</xdr:row>
      <xdr:rowOff>133350</xdr:rowOff>
    </xdr:to>
    <xdr:pic>
      <xdr:nvPicPr>
        <xdr:cNvPr id="737" name="Picture@01\QPosted@" descr="@01\QPosted@">
          <a:extLst>
            <a:ext uri="{FF2B5EF4-FFF2-40B4-BE49-F238E27FC236}">
              <a16:creationId xmlns:a16="http://schemas.microsoft.com/office/drawing/2014/main" id="{BA92328B-5044-485B-B571-AC757FBD9E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737</xdr:row>
      <xdr:rowOff>0</xdr:rowOff>
    </xdr:from>
    <xdr:to>
      <xdr:col>0</xdr:col>
      <xdr:colOff>152400</xdr:colOff>
      <xdr:row>737</xdr:row>
      <xdr:rowOff>133350</xdr:rowOff>
    </xdr:to>
    <xdr:pic>
      <xdr:nvPicPr>
        <xdr:cNvPr id="738" name="Picture@01\QPosted@" descr="@01\QPosted@">
          <a:extLst>
            <a:ext uri="{FF2B5EF4-FFF2-40B4-BE49-F238E27FC236}">
              <a16:creationId xmlns:a16="http://schemas.microsoft.com/office/drawing/2014/main" id="{DADF14F6-3359-4E07-AC05-8E593E7C4C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738</xdr:row>
      <xdr:rowOff>0</xdr:rowOff>
    </xdr:from>
    <xdr:to>
      <xdr:col>0</xdr:col>
      <xdr:colOff>152400</xdr:colOff>
      <xdr:row>738</xdr:row>
      <xdr:rowOff>133350</xdr:rowOff>
    </xdr:to>
    <xdr:pic>
      <xdr:nvPicPr>
        <xdr:cNvPr id="739" name="Picture@01\QPosted@" descr="@01\QPosted@">
          <a:extLst>
            <a:ext uri="{FF2B5EF4-FFF2-40B4-BE49-F238E27FC236}">
              <a16:creationId xmlns:a16="http://schemas.microsoft.com/office/drawing/2014/main" id="{6F1564A4-809A-4EAA-9523-8EC954FCF7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0</xdr:col>
      <xdr:colOff>152400</xdr:colOff>
      <xdr:row>739</xdr:row>
      <xdr:rowOff>133350</xdr:rowOff>
    </xdr:to>
    <xdr:pic>
      <xdr:nvPicPr>
        <xdr:cNvPr id="740" name="Picture@01\QPosted@" descr="@01\QPosted@">
          <a:extLst>
            <a:ext uri="{FF2B5EF4-FFF2-40B4-BE49-F238E27FC236}">
              <a16:creationId xmlns:a16="http://schemas.microsoft.com/office/drawing/2014/main" id="{6E4B3E2E-D09C-4712-BEF5-458DBF8F12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740</xdr:row>
      <xdr:rowOff>0</xdr:rowOff>
    </xdr:from>
    <xdr:to>
      <xdr:col>0</xdr:col>
      <xdr:colOff>152400</xdr:colOff>
      <xdr:row>740</xdr:row>
      <xdr:rowOff>133350</xdr:rowOff>
    </xdr:to>
    <xdr:pic>
      <xdr:nvPicPr>
        <xdr:cNvPr id="741" name="Picture@01\QPosted@" descr="@01\QPosted@">
          <a:extLst>
            <a:ext uri="{FF2B5EF4-FFF2-40B4-BE49-F238E27FC236}">
              <a16:creationId xmlns:a16="http://schemas.microsoft.com/office/drawing/2014/main" id="{80340369-26D1-4A36-81D3-CF44E18968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0</xdr:col>
      <xdr:colOff>152400</xdr:colOff>
      <xdr:row>741</xdr:row>
      <xdr:rowOff>133350</xdr:rowOff>
    </xdr:to>
    <xdr:pic>
      <xdr:nvPicPr>
        <xdr:cNvPr id="742" name="Picture@01\QPosted@" descr="@01\QPosted@">
          <a:extLst>
            <a:ext uri="{FF2B5EF4-FFF2-40B4-BE49-F238E27FC236}">
              <a16:creationId xmlns:a16="http://schemas.microsoft.com/office/drawing/2014/main" id="{401BF79A-6E06-42F8-8ED8-1A76EFCFFD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0</xdr:col>
      <xdr:colOff>152400</xdr:colOff>
      <xdr:row>742</xdr:row>
      <xdr:rowOff>133350</xdr:rowOff>
    </xdr:to>
    <xdr:pic>
      <xdr:nvPicPr>
        <xdr:cNvPr id="743" name="Picture@01\QPosted@" descr="@01\QPosted@">
          <a:extLst>
            <a:ext uri="{FF2B5EF4-FFF2-40B4-BE49-F238E27FC236}">
              <a16:creationId xmlns:a16="http://schemas.microsoft.com/office/drawing/2014/main" id="{CF130F20-ACD5-452D-B134-288A0F6259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743</xdr:row>
      <xdr:rowOff>0</xdr:rowOff>
    </xdr:from>
    <xdr:to>
      <xdr:col>0</xdr:col>
      <xdr:colOff>152400</xdr:colOff>
      <xdr:row>743</xdr:row>
      <xdr:rowOff>133350</xdr:rowOff>
    </xdr:to>
    <xdr:pic>
      <xdr:nvPicPr>
        <xdr:cNvPr id="744" name="Picture@01\QPosted@" descr="@01\QPosted@">
          <a:extLst>
            <a:ext uri="{FF2B5EF4-FFF2-40B4-BE49-F238E27FC236}">
              <a16:creationId xmlns:a16="http://schemas.microsoft.com/office/drawing/2014/main" id="{FD54F16A-F7DF-4072-B1EE-D36C1A2FAC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744</xdr:row>
      <xdr:rowOff>0</xdr:rowOff>
    </xdr:from>
    <xdr:to>
      <xdr:col>0</xdr:col>
      <xdr:colOff>152400</xdr:colOff>
      <xdr:row>744</xdr:row>
      <xdr:rowOff>133350</xdr:rowOff>
    </xdr:to>
    <xdr:pic>
      <xdr:nvPicPr>
        <xdr:cNvPr id="745" name="Picture@01\QPosted@" descr="@01\QPosted@">
          <a:extLst>
            <a:ext uri="{FF2B5EF4-FFF2-40B4-BE49-F238E27FC236}">
              <a16:creationId xmlns:a16="http://schemas.microsoft.com/office/drawing/2014/main" id="{8EBC6470-4E21-443B-9FF5-ADA5BF3045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745</xdr:row>
      <xdr:rowOff>0</xdr:rowOff>
    </xdr:from>
    <xdr:to>
      <xdr:col>0</xdr:col>
      <xdr:colOff>152400</xdr:colOff>
      <xdr:row>745</xdr:row>
      <xdr:rowOff>133350</xdr:rowOff>
    </xdr:to>
    <xdr:pic>
      <xdr:nvPicPr>
        <xdr:cNvPr id="746" name="Picture@01\QPosted@" descr="@01\QPosted@">
          <a:extLst>
            <a:ext uri="{FF2B5EF4-FFF2-40B4-BE49-F238E27FC236}">
              <a16:creationId xmlns:a16="http://schemas.microsoft.com/office/drawing/2014/main" id="{979116EA-6FC9-4C8C-91AB-3FAD693614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746</xdr:row>
      <xdr:rowOff>0</xdr:rowOff>
    </xdr:from>
    <xdr:to>
      <xdr:col>0</xdr:col>
      <xdr:colOff>152400</xdr:colOff>
      <xdr:row>746</xdr:row>
      <xdr:rowOff>133350</xdr:rowOff>
    </xdr:to>
    <xdr:pic>
      <xdr:nvPicPr>
        <xdr:cNvPr id="747" name="Picture@01\QPosted@" descr="@01\QPosted@">
          <a:extLst>
            <a:ext uri="{FF2B5EF4-FFF2-40B4-BE49-F238E27FC236}">
              <a16:creationId xmlns:a16="http://schemas.microsoft.com/office/drawing/2014/main" id="{ECB8E175-C7F7-4A17-BB6E-D4540E318F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0</xdr:col>
      <xdr:colOff>152400</xdr:colOff>
      <xdr:row>747</xdr:row>
      <xdr:rowOff>133350</xdr:rowOff>
    </xdr:to>
    <xdr:pic>
      <xdr:nvPicPr>
        <xdr:cNvPr id="748" name="Picture@01\QPosted@" descr="@01\QPosted@">
          <a:extLst>
            <a:ext uri="{FF2B5EF4-FFF2-40B4-BE49-F238E27FC236}">
              <a16:creationId xmlns:a16="http://schemas.microsoft.com/office/drawing/2014/main" id="{A47BD7D6-280C-4BE2-B32C-5758C7F632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748</xdr:row>
      <xdr:rowOff>0</xdr:rowOff>
    </xdr:from>
    <xdr:to>
      <xdr:col>0</xdr:col>
      <xdr:colOff>152400</xdr:colOff>
      <xdr:row>748</xdr:row>
      <xdr:rowOff>133350</xdr:rowOff>
    </xdr:to>
    <xdr:pic>
      <xdr:nvPicPr>
        <xdr:cNvPr id="749" name="Picture@01\QPosted@" descr="@01\QPosted@">
          <a:extLst>
            <a:ext uri="{FF2B5EF4-FFF2-40B4-BE49-F238E27FC236}">
              <a16:creationId xmlns:a16="http://schemas.microsoft.com/office/drawing/2014/main" id="{AF80EC6C-526A-4F2C-B949-BA242FF0E7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0</xdr:col>
      <xdr:colOff>152400</xdr:colOff>
      <xdr:row>749</xdr:row>
      <xdr:rowOff>133350</xdr:rowOff>
    </xdr:to>
    <xdr:pic>
      <xdr:nvPicPr>
        <xdr:cNvPr id="750" name="Picture@01\QPosted@" descr="@01\QPosted@">
          <a:extLst>
            <a:ext uri="{FF2B5EF4-FFF2-40B4-BE49-F238E27FC236}">
              <a16:creationId xmlns:a16="http://schemas.microsoft.com/office/drawing/2014/main" id="{DBAE723E-C717-4D30-91C7-808CF44078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0</xdr:col>
      <xdr:colOff>152400</xdr:colOff>
      <xdr:row>750</xdr:row>
      <xdr:rowOff>133350</xdr:rowOff>
    </xdr:to>
    <xdr:pic>
      <xdr:nvPicPr>
        <xdr:cNvPr id="751" name="Picture@01\QPosted@" descr="@01\QPosted@">
          <a:extLst>
            <a:ext uri="{FF2B5EF4-FFF2-40B4-BE49-F238E27FC236}">
              <a16:creationId xmlns:a16="http://schemas.microsoft.com/office/drawing/2014/main" id="{681F5490-FAB0-413C-86A0-C3A0D9D049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0</xdr:col>
      <xdr:colOff>152400</xdr:colOff>
      <xdr:row>751</xdr:row>
      <xdr:rowOff>133350</xdr:rowOff>
    </xdr:to>
    <xdr:pic>
      <xdr:nvPicPr>
        <xdr:cNvPr id="752" name="Picture@01\QPosted@" descr="@01\QPosted@">
          <a:extLst>
            <a:ext uri="{FF2B5EF4-FFF2-40B4-BE49-F238E27FC236}">
              <a16:creationId xmlns:a16="http://schemas.microsoft.com/office/drawing/2014/main" id="{9A2C3E30-191D-4817-97A3-4C841D2ED1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0</xdr:col>
      <xdr:colOff>152400</xdr:colOff>
      <xdr:row>752</xdr:row>
      <xdr:rowOff>133350</xdr:rowOff>
    </xdr:to>
    <xdr:pic>
      <xdr:nvPicPr>
        <xdr:cNvPr id="753" name="Picture@01\QPosted@" descr="@01\QPosted@">
          <a:extLst>
            <a:ext uri="{FF2B5EF4-FFF2-40B4-BE49-F238E27FC236}">
              <a16:creationId xmlns:a16="http://schemas.microsoft.com/office/drawing/2014/main" id="{488B9F78-11D2-4FA1-AEA5-8B9B4321E4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0</xdr:col>
      <xdr:colOff>152400</xdr:colOff>
      <xdr:row>753</xdr:row>
      <xdr:rowOff>133350</xdr:rowOff>
    </xdr:to>
    <xdr:pic>
      <xdr:nvPicPr>
        <xdr:cNvPr id="754" name="Picture@01\QPosted@" descr="@01\QPosted@">
          <a:extLst>
            <a:ext uri="{FF2B5EF4-FFF2-40B4-BE49-F238E27FC236}">
              <a16:creationId xmlns:a16="http://schemas.microsoft.com/office/drawing/2014/main" id="{185BB3BB-54CF-4328-8798-80ABAAD7FE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754</xdr:row>
      <xdr:rowOff>0</xdr:rowOff>
    </xdr:from>
    <xdr:to>
      <xdr:col>0</xdr:col>
      <xdr:colOff>152400</xdr:colOff>
      <xdr:row>754</xdr:row>
      <xdr:rowOff>133350</xdr:rowOff>
    </xdr:to>
    <xdr:pic>
      <xdr:nvPicPr>
        <xdr:cNvPr id="755" name="Picture@01\QPosted@" descr="@01\QPosted@">
          <a:extLst>
            <a:ext uri="{FF2B5EF4-FFF2-40B4-BE49-F238E27FC236}">
              <a16:creationId xmlns:a16="http://schemas.microsoft.com/office/drawing/2014/main" id="{6AC4D043-549E-424A-933E-7AA8982101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755</xdr:row>
      <xdr:rowOff>0</xdr:rowOff>
    </xdr:from>
    <xdr:to>
      <xdr:col>0</xdr:col>
      <xdr:colOff>152400</xdr:colOff>
      <xdr:row>755</xdr:row>
      <xdr:rowOff>133350</xdr:rowOff>
    </xdr:to>
    <xdr:pic>
      <xdr:nvPicPr>
        <xdr:cNvPr id="756" name="Picture@01\QPosted@" descr="@01\QPosted@">
          <a:extLst>
            <a:ext uri="{FF2B5EF4-FFF2-40B4-BE49-F238E27FC236}">
              <a16:creationId xmlns:a16="http://schemas.microsoft.com/office/drawing/2014/main" id="{6D934B63-E822-4539-8828-2B67B99430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756</xdr:row>
      <xdr:rowOff>0</xdr:rowOff>
    </xdr:from>
    <xdr:to>
      <xdr:col>0</xdr:col>
      <xdr:colOff>152400</xdr:colOff>
      <xdr:row>756</xdr:row>
      <xdr:rowOff>133350</xdr:rowOff>
    </xdr:to>
    <xdr:pic>
      <xdr:nvPicPr>
        <xdr:cNvPr id="757" name="Picture@01\QPosted@" descr="@01\QPosted@">
          <a:extLst>
            <a:ext uri="{FF2B5EF4-FFF2-40B4-BE49-F238E27FC236}">
              <a16:creationId xmlns:a16="http://schemas.microsoft.com/office/drawing/2014/main" id="{38349C43-61A4-4A10-9BC2-81B2A8CB96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757</xdr:row>
      <xdr:rowOff>0</xdr:rowOff>
    </xdr:from>
    <xdr:to>
      <xdr:col>0</xdr:col>
      <xdr:colOff>152400</xdr:colOff>
      <xdr:row>757</xdr:row>
      <xdr:rowOff>133350</xdr:rowOff>
    </xdr:to>
    <xdr:pic>
      <xdr:nvPicPr>
        <xdr:cNvPr id="758" name="Picture@01\QPosted@" descr="@01\QPosted@">
          <a:extLst>
            <a:ext uri="{FF2B5EF4-FFF2-40B4-BE49-F238E27FC236}">
              <a16:creationId xmlns:a16="http://schemas.microsoft.com/office/drawing/2014/main" id="{1062E7D8-AD5A-4477-95D2-644FB62007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758</xdr:row>
      <xdr:rowOff>0</xdr:rowOff>
    </xdr:from>
    <xdr:to>
      <xdr:col>0</xdr:col>
      <xdr:colOff>152400</xdr:colOff>
      <xdr:row>758</xdr:row>
      <xdr:rowOff>133350</xdr:rowOff>
    </xdr:to>
    <xdr:pic>
      <xdr:nvPicPr>
        <xdr:cNvPr id="759" name="Picture@01\QPosted@" descr="@01\QPosted@">
          <a:extLst>
            <a:ext uri="{FF2B5EF4-FFF2-40B4-BE49-F238E27FC236}">
              <a16:creationId xmlns:a16="http://schemas.microsoft.com/office/drawing/2014/main" id="{89B0E780-F5DC-48BF-84AB-28AE51084E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759</xdr:row>
      <xdr:rowOff>0</xdr:rowOff>
    </xdr:from>
    <xdr:to>
      <xdr:col>0</xdr:col>
      <xdr:colOff>152400</xdr:colOff>
      <xdr:row>759</xdr:row>
      <xdr:rowOff>133350</xdr:rowOff>
    </xdr:to>
    <xdr:pic>
      <xdr:nvPicPr>
        <xdr:cNvPr id="760" name="Picture@01\QPosted@" descr="@01\QPosted@">
          <a:extLst>
            <a:ext uri="{FF2B5EF4-FFF2-40B4-BE49-F238E27FC236}">
              <a16:creationId xmlns:a16="http://schemas.microsoft.com/office/drawing/2014/main" id="{55C268CF-243D-42BB-AAAA-607F3F50E3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760</xdr:row>
      <xdr:rowOff>0</xdr:rowOff>
    </xdr:from>
    <xdr:to>
      <xdr:col>0</xdr:col>
      <xdr:colOff>152400</xdr:colOff>
      <xdr:row>760</xdr:row>
      <xdr:rowOff>133350</xdr:rowOff>
    </xdr:to>
    <xdr:pic>
      <xdr:nvPicPr>
        <xdr:cNvPr id="761" name="Picture@01\QPosted@" descr="@01\QPosted@">
          <a:extLst>
            <a:ext uri="{FF2B5EF4-FFF2-40B4-BE49-F238E27FC236}">
              <a16:creationId xmlns:a16="http://schemas.microsoft.com/office/drawing/2014/main" id="{7290077D-F51A-4BF4-84DB-239A46B148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761</xdr:row>
      <xdr:rowOff>0</xdr:rowOff>
    </xdr:from>
    <xdr:to>
      <xdr:col>0</xdr:col>
      <xdr:colOff>152400</xdr:colOff>
      <xdr:row>761</xdr:row>
      <xdr:rowOff>133350</xdr:rowOff>
    </xdr:to>
    <xdr:pic>
      <xdr:nvPicPr>
        <xdr:cNvPr id="762" name="Picture@01\QPosted@" descr="@01\QPosted@">
          <a:extLst>
            <a:ext uri="{FF2B5EF4-FFF2-40B4-BE49-F238E27FC236}">
              <a16:creationId xmlns:a16="http://schemas.microsoft.com/office/drawing/2014/main" id="{7E922FC0-134E-490E-A2A5-AD1EFDAD8F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0</xdr:col>
      <xdr:colOff>152400</xdr:colOff>
      <xdr:row>762</xdr:row>
      <xdr:rowOff>133350</xdr:rowOff>
    </xdr:to>
    <xdr:pic>
      <xdr:nvPicPr>
        <xdr:cNvPr id="763" name="Picture@01\QPosted@" descr="@01\QPosted@">
          <a:extLst>
            <a:ext uri="{FF2B5EF4-FFF2-40B4-BE49-F238E27FC236}">
              <a16:creationId xmlns:a16="http://schemas.microsoft.com/office/drawing/2014/main" id="{C9F1AC43-6941-449E-94A7-AFE809F6E3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763</xdr:row>
      <xdr:rowOff>0</xdr:rowOff>
    </xdr:from>
    <xdr:to>
      <xdr:col>0</xdr:col>
      <xdr:colOff>152400</xdr:colOff>
      <xdr:row>763</xdr:row>
      <xdr:rowOff>133350</xdr:rowOff>
    </xdr:to>
    <xdr:pic>
      <xdr:nvPicPr>
        <xdr:cNvPr id="764" name="Picture@01\QPosted@" descr="@01\QPosted@">
          <a:extLst>
            <a:ext uri="{FF2B5EF4-FFF2-40B4-BE49-F238E27FC236}">
              <a16:creationId xmlns:a16="http://schemas.microsoft.com/office/drawing/2014/main" id="{AD4EEDC9-06E2-4078-B3C2-FED2F1C847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133350</xdr:rowOff>
    </xdr:to>
    <xdr:pic>
      <xdr:nvPicPr>
        <xdr:cNvPr id="765" name="Picture@01\QPosted@" descr="@01\QPosted@">
          <a:extLst>
            <a:ext uri="{FF2B5EF4-FFF2-40B4-BE49-F238E27FC236}">
              <a16:creationId xmlns:a16="http://schemas.microsoft.com/office/drawing/2014/main" id="{DEC2F25D-0D9B-4F0E-8D17-6E54855A98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133350</xdr:rowOff>
    </xdr:to>
    <xdr:pic>
      <xdr:nvPicPr>
        <xdr:cNvPr id="766" name="Picture@01\QPosted@" descr="@01\QPosted@">
          <a:extLst>
            <a:ext uri="{FF2B5EF4-FFF2-40B4-BE49-F238E27FC236}">
              <a16:creationId xmlns:a16="http://schemas.microsoft.com/office/drawing/2014/main" id="{1FCE62A7-CCA5-4764-9744-10075E3749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766</xdr:row>
      <xdr:rowOff>0</xdr:rowOff>
    </xdr:from>
    <xdr:to>
      <xdr:col>0</xdr:col>
      <xdr:colOff>152400</xdr:colOff>
      <xdr:row>766</xdr:row>
      <xdr:rowOff>133350</xdr:rowOff>
    </xdr:to>
    <xdr:pic>
      <xdr:nvPicPr>
        <xdr:cNvPr id="767" name="Picture@01\QPosted@" descr="@01\QPosted@">
          <a:extLst>
            <a:ext uri="{FF2B5EF4-FFF2-40B4-BE49-F238E27FC236}">
              <a16:creationId xmlns:a16="http://schemas.microsoft.com/office/drawing/2014/main" id="{F84BDDA3-F2F7-493D-8198-003E8435F3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133350</xdr:rowOff>
    </xdr:to>
    <xdr:pic>
      <xdr:nvPicPr>
        <xdr:cNvPr id="768" name="Picture@01\QPosted@" descr="@01\QPosted@">
          <a:extLst>
            <a:ext uri="{FF2B5EF4-FFF2-40B4-BE49-F238E27FC236}">
              <a16:creationId xmlns:a16="http://schemas.microsoft.com/office/drawing/2014/main" id="{1BD9E94A-D495-4B59-B40B-ED1AD7195B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768</xdr:row>
      <xdr:rowOff>0</xdr:rowOff>
    </xdr:from>
    <xdr:to>
      <xdr:col>0</xdr:col>
      <xdr:colOff>152400</xdr:colOff>
      <xdr:row>768</xdr:row>
      <xdr:rowOff>133350</xdr:rowOff>
    </xdr:to>
    <xdr:pic>
      <xdr:nvPicPr>
        <xdr:cNvPr id="769" name="Picture@01\QPosted@" descr="@01\QPosted@">
          <a:extLst>
            <a:ext uri="{FF2B5EF4-FFF2-40B4-BE49-F238E27FC236}">
              <a16:creationId xmlns:a16="http://schemas.microsoft.com/office/drawing/2014/main" id="{0ABF2E25-7EB2-4E07-8170-E2830830D4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769</xdr:row>
      <xdr:rowOff>0</xdr:rowOff>
    </xdr:from>
    <xdr:to>
      <xdr:col>0</xdr:col>
      <xdr:colOff>152400</xdr:colOff>
      <xdr:row>769</xdr:row>
      <xdr:rowOff>133350</xdr:rowOff>
    </xdr:to>
    <xdr:pic>
      <xdr:nvPicPr>
        <xdr:cNvPr id="770" name="Picture@01\QPosted@" descr="@01\QPosted@">
          <a:extLst>
            <a:ext uri="{FF2B5EF4-FFF2-40B4-BE49-F238E27FC236}">
              <a16:creationId xmlns:a16="http://schemas.microsoft.com/office/drawing/2014/main" id="{3FC2111E-03AC-49BA-AFAC-D6A4B00204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770</xdr:row>
      <xdr:rowOff>0</xdr:rowOff>
    </xdr:from>
    <xdr:to>
      <xdr:col>0</xdr:col>
      <xdr:colOff>152400</xdr:colOff>
      <xdr:row>770</xdr:row>
      <xdr:rowOff>133350</xdr:rowOff>
    </xdr:to>
    <xdr:pic>
      <xdr:nvPicPr>
        <xdr:cNvPr id="771" name="Picture@01\QPosted@" descr="@01\QPosted@">
          <a:extLst>
            <a:ext uri="{FF2B5EF4-FFF2-40B4-BE49-F238E27FC236}">
              <a16:creationId xmlns:a16="http://schemas.microsoft.com/office/drawing/2014/main" id="{92C0C795-BB00-40FF-A144-81B187BCD9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133350</xdr:rowOff>
    </xdr:to>
    <xdr:pic>
      <xdr:nvPicPr>
        <xdr:cNvPr id="772" name="Picture@01\QPosted@" descr="@01\QPosted@">
          <a:extLst>
            <a:ext uri="{FF2B5EF4-FFF2-40B4-BE49-F238E27FC236}">
              <a16:creationId xmlns:a16="http://schemas.microsoft.com/office/drawing/2014/main" id="{B37C58A0-2666-4B6C-93F0-D542E8F4D5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772</xdr:row>
      <xdr:rowOff>0</xdr:rowOff>
    </xdr:from>
    <xdr:to>
      <xdr:col>0</xdr:col>
      <xdr:colOff>152400</xdr:colOff>
      <xdr:row>772</xdr:row>
      <xdr:rowOff>133350</xdr:rowOff>
    </xdr:to>
    <xdr:pic>
      <xdr:nvPicPr>
        <xdr:cNvPr id="773" name="Picture@01\QPosted@" descr="@01\QPosted@">
          <a:extLst>
            <a:ext uri="{FF2B5EF4-FFF2-40B4-BE49-F238E27FC236}">
              <a16:creationId xmlns:a16="http://schemas.microsoft.com/office/drawing/2014/main" id="{5030930F-55F6-420D-81D2-270A5DB978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133350</xdr:rowOff>
    </xdr:to>
    <xdr:pic>
      <xdr:nvPicPr>
        <xdr:cNvPr id="774" name="Picture@01\QPosted@" descr="@01\QPosted@">
          <a:extLst>
            <a:ext uri="{FF2B5EF4-FFF2-40B4-BE49-F238E27FC236}">
              <a16:creationId xmlns:a16="http://schemas.microsoft.com/office/drawing/2014/main" id="{CADC5EB4-405F-463A-B60D-2BDD7483AA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774</xdr:row>
      <xdr:rowOff>0</xdr:rowOff>
    </xdr:from>
    <xdr:to>
      <xdr:col>0</xdr:col>
      <xdr:colOff>152400</xdr:colOff>
      <xdr:row>774</xdr:row>
      <xdr:rowOff>133350</xdr:rowOff>
    </xdr:to>
    <xdr:pic>
      <xdr:nvPicPr>
        <xdr:cNvPr id="775" name="Picture@01\QPosted@" descr="@01\QPosted@">
          <a:extLst>
            <a:ext uri="{FF2B5EF4-FFF2-40B4-BE49-F238E27FC236}">
              <a16:creationId xmlns:a16="http://schemas.microsoft.com/office/drawing/2014/main" id="{4EDD635C-3835-4B10-B5F0-9348FA3BA8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775</xdr:row>
      <xdr:rowOff>0</xdr:rowOff>
    </xdr:from>
    <xdr:to>
      <xdr:col>0</xdr:col>
      <xdr:colOff>152400</xdr:colOff>
      <xdr:row>775</xdr:row>
      <xdr:rowOff>133350</xdr:rowOff>
    </xdr:to>
    <xdr:pic>
      <xdr:nvPicPr>
        <xdr:cNvPr id="776" name="Picture@01\QPosted@" descr="@01\QPosted@">
          <a:extLst>
            <a:ext uri="{FF2B5EF4-FFF2-40B4-BE49-F238E27FC236}">
              <a16:creationId xmlns:a16="http://schemas.microsoft.com/office/drawing/2014/main" id="{B0252358-FC87-489A-8C5D-3D63F86C88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0</xdr:col>
      <xdr:colOff>152400</xdr:colOff>
      <xdr:row>776</xdr:row>
      <xdr:rowOff>133350</xdr:rowOff>
    </xdr:to>
    <xdr:pic>
      <xdr:nvPicPr>
        <xdr:cNvPr id="777" name="Picture@01\QPosted@" descr="@01\QPosted@">
          <a:extLst>
            <a:ext uri="{FF2B5EF4-FFF2-40B4-BE49-F238E27FC236}">
              <a16:creationId xmlns:a16="http://schemas.microsoft.com/office/drawing/2014/main" id="{D7A29F45-7F0C-4D60-A1A0-6F5704246C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0</xdr:col>
      <xdr:colOff>152400</xdr:colOff>
      <xdr:row>777</xdr:row>
      <xdr:rowOff>133350</xdr:rowOff>
    </xdr:to>
    <xdr:pic>
      <xdr:nvPicPr>
        <xdr:cNvPr id="778" name="Picture@01\QPosted@" descr="@01\QPosted@">
          <a:extLst>
            <a:ext uri="{FF2B5EF4-FFF2-40B4-BE49-F238E27FC236}">
              <a16:creationId xmlns:a16="http://schemas.microsoft.com/office/drawing/2014/main" id="{EDF2A593-BFDD-4DFC-A55B-C6274FC72A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778</xdr:row>
      <xdr:rowOff>0</xdr:rowOff>
    </xdr:from>
    <xdr:to>
      <xdr:col>0</xdr:col>
      <xdr:colOff>152400</xdr:colOff>
      <xdr:row>778</xdr:row>
      <xdr:rowOff>133350</xdr:rowOff>
    </xdr:to>
    <xdr:pic>
      <xdr:nvPicPr>
        <xdr:cNvPr id="779" name="Picture@01\QPosted@" descr="@01\QPosted@">
          <a:extLst>
            <a:ext uri="{FF2B5EF4-FFF2-40B4-BE49-F238E27FC236}">
              <a16:creationId xmlns:a16="http://schemas.microsoft.com/office/drawing/2014/main" id="{EA01CEDB-84B3-44A9-8CD2-1C2A1338C1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779</xdr:row>
      <xdr:rowOff>0</xdr:rowOff>
    </xdr:from>
    <xdr:to>
      <xdr:col>0</xdr:col>
      <xdr:colOff>152400</xdr:colOff>
      <xdr:row>779</xdr:row>
      <xdr:rowOff>133350</xdr:rowOff>
    </xdr:to>
    <xdr:pic>
      <xdr:nvPicPr>
        <xdr:cNvPr id="780" name="Picture@01\QPosted@" descr="@01\QPosted@">
          <a:extLst>
            <a:ext uri="{FF2B5EF4-FFF2-40B4-BE49-F238E27FC236}">
              <a16:creationId xmlns:a16="http://schemas.microsoft.com/office/drawing/2014/main" id="{D0953971-32B8-4F5E-9C97-0491D34B91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780</xdr:row>
      <xdr:rowOff>0</xdr:rowOff>
    </xdr:from>
    <xdr:to>
      <xdr:col>0</xdr:col>
      <xdr:colOff>152400</xdr:colOff>
      <xdr:row>780</xdr:row>
      <xdr:rowOff>133350</xdr:rowOff>
    </xdr:to>
    <xdr:pic>
      <xdr:nvPicPr>
        <xdr:cNvPr id="781" name="Picture@01\QPosted@" descr="@01\QPosted@">
          <a:extLst>
            <a:ext uri="{FF2B5EF4-FFF2-40B4-BE49-F238E27FC236}">
              <a16:creationId xmlns:a16="http://schemas.microsoft.com/office/drawing/2014/main" id="{089B8119-A3F1-4165-BC41-04E3EF87BC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781</xdr:row>
      <xdr:rowOff>0</xdr:rowOff>
    </xdr:from>
    <xdr:to>
      <xdr:col>0</xdr:col>
      <xdr:colOff>152400</xdr:colOff>
      <xdr:row>781</xdr:row>
      <xdr:rowOff>133350</xdr:rowOff>
    </xdr:to>
    <xdr:pic>
      <xdr:nvPicPr>
        <xdr:cNvPr id="782" name="Picture@01\QPosted@" descr="@01\QPosted@">
          <a:extLst>
            <a:ext uri="{FF2B5EF4-FFF2-40B4-BE49-F238E27FC236}">
              <a16:creationId xmlns:a16="http://schemas.microsoft.com/office/drawing/2014/main" id="{19DE8D55-0DB3-438E-8194-B2B36B997B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782</xdr:row>
      <xdr:rowOff>0</xdr:rowOff>
    </xdr:from>
    <xdr:to>
      <xdr:col>0</xdr:col>
      <xdr:colOff>152400</xdr:colOff>
      <xdr:row>782</xdr:row>
      <xdr:rowOff>133350</xdr:rowOff>
    </xdr:to>
    <xdr:pic>
      <xdr:nvPicPr>
        <xdr:cNvPr id="783" name="Picture@01\QPosted@" descr="@01\QPosted@">
          <a:extLst>
            <a:ext uri="{FF2B5EF4-FFF2-40B4-BE49-F238E27FC236}">
              <a16:creationId xmlns:a16="http://schemas.microsoft.com/office/drawing/2014/main" id="{34EAA8C9-080A-412A-BD85-593902ADEF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133350</xdr:rowOff>
    </xdr:to>
    <xdr:pic>
      <xdr:nvPicPr>
        <xdr:cNvPr id="784" name="Picture@01\QPosted@" descr="@01\QPosted@">
          <a:extLst>
            <a:ext uri="{FF2B5EF4-FFF2-40B4-BE49-F238E27FC236}">
              <a16:creationId xmlns:a16="http://schemas.microsoft.com/office/drawing/2014/main" id="{1B9F719A-C768-4E84-BA68-76DD71A087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480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784</xdr:row>
      <xdr:rowOff>0</xdr:rowOff>
    </xdr:from>
    <xdr:to>
      <xdr:col>0</xdr:col>
      <xdr:colOff>152400</xdr:colOff>
      <xdr:row>784</xdr:row>
      <xdr:rowOff>133350</xdr:rowOff>
    </xdr:to>
    <xdr:pic>
      <xdr:nvPicPr>
        <xdr:cNvPr id="785" name="Picture@01\QPosted@" descr="@01\QPosted@">
          <a:extLst>
            <a:ext uri="{FF2B5EF4-FFF2-40B4-BE49-F238E27FC236}">
              <a16:creationId xmlns:a16="http://schemas.microsoft.com/office/drawing/2014/main" id="{833DF53F-68BC-44FF-9B43-965D7E0C7C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133350</xdr:rowOff>
    </xdr:to>
    <xdr:pic>
      <xdr:nvPicPr>
        <xdr:cNvPr id="786" name="Picture@01\QPosted@" descr="@01\QPosted@">
          <a:extLst>
            <a:ext uri="{FF2B5EF4-FFF2-40B4-BE49-F238E27FC236}">
              <a16:creationId xmlns:a16="http://schemas.microsoft.com/office/drawing/2014/main" id="{91466546-CFD3-4C0F-A5FE-6BC5F0728C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786</xdr:row>
      <xdr:rowOff>0</xdr:rowOff>
    </xdr:from>
    <xdr:to>
      <xdr:col>0</xdr:col>
      <xdr:colOff>152400</xdr:colOff>
      <xdr:row>786</xdr:row>
      <xdr:rowOff>133350</xdr:rowOff>
    </xdr:to>
    <xdr:pic>
      <xdr:nvPicPr>
        <xdr:cNvPr id="787" name="Picture@01\QPosted@" descr="@01\QPosted@">
          <a:extLst>
            <a:ext uri="{FF2B5EF4-FFF2-40B4-BE49-F238E27FC236}">
              <a16:creationId xmlns:a16="http://schemas.microsoft.com/office/drawing/2014/main" id="{DD3D5463-16FC-402A-AD00-443F6ABED2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133350</xdr:rowOff>
    </xdr:to>
    <xdr:pic>
      <xdr:nvPicPr>
        <xdr:cNvPr id="788" name="Picture@01\QPosted@" descr="@01\QPosted@">
          <a:extLst>
            <a:ext uri="{FF2B5EF4-FFF2-40B4-BE49-F238E27FC236}">
              <a16:creationId xmlns:a16="http://schemas.microsoft.com/office/drawing/2014/main" id="{05E9C770-D028-4055-A4B7-120F3B7346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788</xdr:row>
      <xdr:rowOff>0</xdr:rowOff>
    </xdr:from>
    <xdr:to>
      <xdr:col>0</xdr:col>
      <xdr:colOff>152400</xdr:colOff>
      <xdr:row>788</xdr:row>
      <xdr:rowOff>133350</xdr:rowOff>
    </xdr:to>
    <xdr:pic>
      <xdr:nvPicPr>
        <xdr:cNvPr id="789" name="Picture@01\QPosted@" descr="@01\QPosted@">
          <a:extLst>
            <a:ext uri="{FF2B5EF4-FFF2-40B4-BE49-F238E27FC236}">
              <a16:creationId xmlns:a16="http://schemas.microsoft.com/office/drawing/2014/main" id="{57682353-1E8F-4DEA-BC4A-05F2142B0D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789</xdr:row>
      <xdr:rowOff>0</xdr:rowOff>
    </xdr:from>
    <xdr:to>
      <xdr:col>0</xdr:col>
      <xdr:colOff>152400</xdr:colOff>
      <xdr:row>789</xdr:row>
      <xdr:rowOff>133350</xdr:rowOff>
    </xdr:to>
    <xdr:pic>
      <xdr:nvPicPr>
        <xdr:cNvPr id="790" name="Picture@01\QPosted@" descr="@01\QPosted@">
          <a:extLst>
            <a:ext uri="{FF2B5EF4-FFF2-40B4-BE49-F238E27FC236}">
              <a16:creationId xmlns:a16="http://schemas.microsoft.com/office/drawing/2014/main" id="{B3F6173C-5340-41BA-A821-035943F936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790</xdr:row>
      <xdr:rowOff>0</xdr:rowOff>
    </xdr:from>
    <xdr:to>
      <xdr:col>0</xdr:col>
      <xdr:colOff>152400</xdr:colOff>
      <xdr:row>790</xdr:row>
      <xdr:rowOff>133350</xdr:rowOff>
    </xdr:to>
    <xdr:pic>
      <xdr:nvPicPr>
        <xdr:cNvPr id="791" name="Picture@01\QPosted@" descr="@01\QPosted@">
          <a:extLst>
            <a:ext uri="{FF2B5EF4-FFF2-40B4-BE49-F238E27FC236}">
              <a16:creationId xmlns:a16="http://schemas.microsoft.com/office/drawing/2014/main" id="{5E25A963-0B6A-40F7-B58B-02517BF7C1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152400</xdr:colOff>
      <xdr:row>791</xdr:row>
      <xdr:rowOff>133350</xdr:rowOff>
    </xdr:to>
    <xdr:pic>
      <xdr:nvPicPr>
        <xdr:cNvPr id="792" name="Picture@01\QPosted@" descr="@01\QPosted@">
          <a:extLst>
            <a:ext uri="{FF2B5EF4-FFF2-40B4-BE49-F238E27FC236}">
              <a16:creationId xmlns:a16="http://schemas.microsoft.com/office/drawing/2014/main" id="{521DE4FA-80D0-4417-BF85-C5E444E1F5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792</xdr:row>
      <xdr:rowOff>0</xdr:rowOff>
    </xdr:from>
    <xdr:to>
      <xdr:col>0</xdr:col>
      <xdr:colOff>152400</xdr:colOff>
      <xdr:row>792</xdr:row>
      <xdr:rowOff>133350</xdr:rowOff>
    </xdr:to>
    <xdr:pic>
      <xdr:nvPicPr>
        <xdr:cNvPr id="793" name="Picture@01\QPosted@" descr="@01\QPosted@">
          <a:extLst>
            <a:ext uri="{FF2B5EF4-FFF2-40B4-BE49-F238E27FC236}">
              <a16:creationId xmlns:a16="http://schemas.microsoft.com/office/drawing/2014/main" id="{F7152D1E-4488-48E6-AC07-982A0918BA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793</xdr:row>
      <xdr:rowOff>0</xdr:rowOff>
    </xdr:from>
    <xdr:to>
      <xdr:col>0</xdr:col>
      <xdr:colOff>152400</xdr:colOff>
      <xdr:row>793</xdr:row>
      <xdr:rowOff>133350</xdr:rowOff>
    </xdr:to>
    <xdr:pic>
      <xdr:nvPicPr>
        <xdr:cNvPr id="794" name="Picture@01\QPosted@" descr="@01\QPosted@">
          <a:extLst>
            <a:ext uri="{FF2B5EF4-FFF2-40B4-BE49-F238E27FC236}">
              <a16:creationId xmlns:a16="http://schemas.microsoft.com/office/drawing/2014/main" id="{DD9C2DB0-59C6-4176-86D3-9C026363ED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794</xdr:row>
      <xdr:rowOff>0</xdr:rowOff>
    </xdr:from>
    <xdr:to>
      <xdr:col>0</xdr:col>
      <xdr:colOff>152400</xdr:colOff>
      <xdr:row>794</xdr:row>
      <xdr:rowOff>133350</xdr:rowOff>
    </xdr:to>
    <xdr:pic>
      <xdr:nvPicPr>
        <xdr:cNvPr id="795" name="Picture@01\QPosted@" descr="@01\QPosted@">
          <a:extLst>
            <a:ext uri="{FF2B5EF4-FFF2-40B4-BE49-F238E27FC236}">
              <a16:creationId xmlns:a16="http://schemas.microsoft.com/office/drawing/2014/main" id="{5A653AFA-C7DB-4FD8-9547-BD60244F00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0</xdr:col>
      <xdr:colOff>152400</xdr:colOff>
      <xdr:row>795</xdr:row>
      <xdr:rowOff>133350</xdr:rowOff>
    </xdr:to>
    <xdr:pic>
      <xdr:nvPicPr>
        <xdr:cNvPr id="796" name="Picture@01\QPosted@" descr="@01\QPosted@">
          <a:extLst>
            <a:ext uri="{FF2B5EF4-FFF2-40B4-BE49-F238E27FC236}">
              <a16:creationId xmlns:a16="http://schemas.microsoft.com/office/drawing/2014/main" id="{045369ED-CA13-4C1B-83E9-6D992DF680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0</xdr:col>
      <xdr:colOff>152400</xdr:colOff>
      <xdr:row>796</xdr:row>
      <xdr:rowOff>133350</xdr:rowOff>
    </xdr:to>
    <xdr:pic>
      <xdr:nvPicPr>
        <xdr:cNvPr id="797" name="Picture@01\QPosted@" descr="@01\QPosted@">
          <a:extLst>
            <a:ext uri="{FF2B5EF4-FFF2-40B4-BE49-F238E27FC236}">
              <a16:creationId xmlns:a16="http://schemas.microsoft.com/office/drawing/2014/main" id="{6C0ADF27-3D93-420F-95FB-FE0E970B7C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797</xdr:row>
      <xdr:rowOff>0</xdr:rowOff>
    </xdr:from>
    <xdr:to>
      <xdr:col>0</xdr:col>
      <xdr:colOff>152400</xdr:colOff>
      <xdr:row>797</xdr:row>
      <xdr:rowOff>133350</xdr:rowOff>
    </xdr:to>
    <xdr:pic>
      <xdr:nvPicPr>
        <xdr:cNvPr id="798" name="Picture@01\QPosted@" descr="@01\QPosted@">
          <a:extLst>
            <a:ext uri="{FF2B5EF4-FFF2-40B4-BE49-F238E27FC236}">
              <a16:creationId xmlns:a16="http://schemas.microsoft.com/office/drawing/2014/main" id="{4F7F32E1-09C2-4300-80D5-A974360870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798</xdr:row>
      <xdr:rowOff>0</xdr:rowOff>
    </xdr:from>
    <xdr:to>
      <xdr:col>0</xdr:col>
      <xdr:colOff>152400</xdr:colOff>
      <xdr:row>798</xdr:row>
      <xdr:rowOff>133350</xdr:rowOff>
    </xdr:to>
    <xdr:pic>
      <xdr:nvPicPr>
        <xdr:cNvPr id="799" name="Picture@01\QPosted@" descr="@01\QPosted@">
          <a:extLst>
            <a:ext uri="{FF2B5EF4-FFF2-40B4-BE49-F238E27FC236}">
              <a16:creationId xmlns:a16="http://schemas.microsoft.com/office/drawing/2014/main" id="{39D7D6C1-5542-4922-9EEE-8039FA23BE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799</xdr:row>
      <xdr:rowOff>0</xdr:rowOff>
    </xdr:from>
    <xdr:to>
      <xdr:col>0</xdr:col>
      <xdr:colOff>152400</xdr:colOff>
      <xdr:row>799</xdr:row>
      <xdr:rowOff>133350</xdr:rowOff>
    </xdr:to>
    <xdr:pic>
      <xdr:nvPicPr>
        <xdr:cNvPr id="800" name="Picture@01\QPosted@" descr="@01\QPosted@">
          <a:extLst>
            <a:ext uri="{FF2B5EF4-FFF2-40B4-BE49-F238E27FC236}">
              <a16:creationId xmlns:a16="http://schemas.microsoft.com/office/drawing/2014/main" id="{5F7A7E25-55A5-4C48-BFF8-572DB45D1F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800</xdr:row>
      <xdr:rowOff>0</xdr:rowOff>
    </xdr:from>
    <xdr:to>
      <xdr:col>0</xdr:col>
      <xdr:colOff>152400</xdr:colOff>
      <xdr:row>800</xdr:row>
      <xdr:rowOff>133350</xdr:rowOff>
    </xdr:to>
    <xdr:pic>
      <xdr:nvPicPr>
        <xdr:cNvPr id="801" name="Picture@01\QPosted@" descr="@01\QPosted@">
          <a:extLst>
            <a:ext uri="{FF2B5EF4-FFF2-40B4-BE49-F238E27FC236}">
              <a16:creationId xmlns:a16="http://schemas.microsoft.com/office/drawing/2014/main" id="{F57FE811-3B11-49A3-8F8B-F27BB8A60E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801</xdr:row>
      <xdr:rowOff>0</xdr:rowOff>
    </xdr:from>
    <xdr:to>
      <xdr:col>0</xdr:col>
      <xdr:colOff>152400</xdr:colOff>
      <xdr:row>801</xdr:row>
      <xdr:rowOff>133350</xdr:rowOff>
    </xdr:to>
    <xdr:pic>
      <xdr:nvPicPr>
        <xdr:cNvPr id="802" name="Picture@01\QPosted@" descr="@01\QPosted@">
          <a:extLst>
            <a:ext uri="{FF2B5EF4-FFF2-40B4-BE49-F238E27FC236}">
              <a16:creationId xmlns:a16="http://schemas.microsoft.com/office/drawing/2014/main" id="{D4F2BE86-3754-4528-87E3-7788E027B6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0</xdr:col>
      <xdr:colOff>152400</xdr:colOff>
      <xdr:row>802</xdr:row>
      <xdr:rowOff>133350</xdr:rowOff>
    </xdr:to>
    <xdr:pic>
      <xdr:nvPicPr>
        <xdr:cNvPr id="803" name="Picture@01\QPosted@" descr="@01\QPosted@">
          <a:extLst>
            <a:ext uri="{FF2B5EF4-FFF2-40B4-BE49-F238E27FC236}">
              <a16:creationId xmlns:a16="http://schemas.microsoft.com/office/drawing/2014/main" id="{B6E4295A-BA57-44FC-8913-EB9B3B5F77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803</xdr:row>
      <xdr:rowOff>0</xdr:rowOff>
    </xdr:from>
    <xdr:to>
      <xdr:col>0</xdr:col>
      <xdr:colOff>152400</xdr:colOff>
      <xdr:row>803</xdr:row>
      <xdr:rowOff>133350</xdr:rowOff>
    </xdr:to>
    <xdr:pic>
      <xdr:nvPicPr>
        <xdr:cNvPr id="804" name="Picture@01\QPosted@" descr="@01\QPosted@">
          <a:extLst>
            <a:ext uri="{FF2B5EF4-FFF2-40B4-BE49-F238E27FC236}">
              <a16:creationId xmlns:a16="http://schemas.microsoft.com/office/drawing/2014/main" id="{1FC1D8B7-417C-4EDE-9680-D8EC006A48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0</xdr:col>
      <xdr:colOff>152400</xdr:colOff>
      <xdr:row>804</xdr:row>
      <xdr:rowOff>133350</xdr:rowOff>
    </xdr:to>
    <xdr:pic>
      <xdr:nvPicPr>
        <xdr:cNvPr id="805" name="Picture@01\QPosted@" descr="@01\QPosted@">
          <a:extLst>
            <a:ext uri="{FF2B5EF4-FFF2-40B4-BE49-F238E27FC236}">
              <a16:creationId xmlns:a16="http://schemas.microsoft.com/office/drawing/2014/main" id="{E05D605C-627A-4D65-B147-B02CA61150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0</xdr:col>
      <xdr:colOff>152400</xdr:colOff>
      <xdr:row>805</xdr:row>
      <xdr:rowOff>133350</xdr:rowOff>
    </xdr:to>
    <xdr:pic>
      <xdr:nvPicPr>
        <xdr:cNvPr id="806" name="Picture@01\QPosted@" descr="@01\QPosted@">
          <a:extLst>
            <a:ext uri="{FF2B5EF4-FFF2-40B4-BE49-F238E27FC236}">
              <a16:creationId xmlns:a16="http://schemas.microsoft.com/office/drawing/2014/main" id="{FC09C241-032B-41B3-A50B-390391ADBB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806</xdr:row>
      <xdr:rowOff>0</xdr:rowOff>
    </xdr:from>
    <xdr:to>
      <xdr:col>0</xdr:col>
      <xdr:colOff>152400</xdr:colOff>
      <xdr:row>806</xdr:row>
      <xdr:rowOff>133350</xdr:rowOff>
    </xdr:to>
    <xdr:pic>
      <xdr:nvPicPr>
        <xdr:cNvPr id="807" name="Picture@01\QPosted@" descr="@01\QPosted@">
          <a:extLst>
            <a:ext uri="{FF2B5EF4-FFF2-40B4-BE49-F238E27FC236}">
              <a16:creationId xmlns:a16="http://schemas.microsoft.com/office/drawing/2014/main" id="{BB33B51C-095F-495C-AE07-1C0041AE6F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807</xdr:row>
      <xdr:rowOff>0</xdr:rowOff>
    </xdr:from>
    <xdr:to>
      <xdr:col>0</xdr:col>
      <xdr:colOff>152400</xdr:colOff>
      <xdr:row>807</xdr:row>
      <xdr:rowOff>133350</xdr:rowOff>
    </xdr:to>
    <xdr:pic>
      <xdr:nvPicPr>
        <xdr:cNvPr id="808" name="Picture@01\QPosted@" descr="@01\QPosted@">
          <a:extLst>
            <a:ext uri="{FF2B5EF4-FFF2-40B4-BE49-F238E27FC236}">
              <a16:creationId xmlns:a16="http://schemas.microsoft.com/office/drawing/2014/main" id="{2A6B7FA0-746C-4D3D-8134-1BAA9979F1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808</xdr:row>
      <xdr:rowOff>0</xdr:rowOff>
    </xdr:from>
    <xdr:to>
      <xdr:col>0</xdr:col>
      <xdr:colOff>152400</xdr:colOff>
      <xdr:row>808</xdr:row>
      <xdr:rowOff>133350</xdr:rowOff>
    </xdr:to>
    <xdr:pic>
      <xdr:nvPicPr>
        <xdr:cNvPr id="809" name="Picture@01\QPosted@" descr="@01\QPosted@">
          <a:extLst>
            <a:ext uri="{FF2B5EF4-FFF2-40B4-BE49-F238E27FC236}">
              <a16:creationId xmlns:a16="http://schemas.microsoft.com/office/drawing/2014/main" id="{759A5574-E6A6-4BE4-A75C-A1C452B1E3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809</xdr:row>
      <xdr:rowOff>0</xdr:rowOff>
    </xdr:from>
    <xdr:to>
      <xdr:col>0</xdr:col>
      <xdr:colOff>152400</xdr:colOff>
      <xdr:row>809</xdr:row>
      <xdr:rowOff>133350</xdr:rowOff>
    </xdr:to>
    <xdr:pic>
      <xdr:nvPicPr>
        <xdr:cNvPr id="810" name="Picture@01\QPosted@" descr="@01\QPosted@">
          <a:extLst>
            <a:ext uri="{FF2B5EF4-FFF2-40B4-BE49-F238E27FC236}">
              <a16:creationId xmlns:a16="http://schemas.microsoft.com/office/drawing/2014/main" id="{B9F3A3E3-BA40-4A07-BC91-CBBA5ABB19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810</xdr:row>
      <xdr:rowOff>0</xdr:rowOff>
    </xdr:from>
    <xdr:to>
      <xdr:col>0</xdr:col>
      <xdr:colOff>152400</xdr:colOff>
      <xdr:row>810</xdr:row>
      <xdr:rowOff>133350</xdr:rowOff>
    </xdr:to>
    <xdr:pic>
      <xdr:nvPicPr>
        <xdr:cNvPr id="811" name="Picture@01\QPosted@" descr="@01\QPosted@">
          <a:extLst>
            <a:ext uri="{FF2B5EF4-FFF2-40B4-BE49-F238E27FC236}">
              <a16:creationId xmlns:a16="http://schemas.microsoft.com/office/drawing/2014/main" id="{81C63820-549E-4676-9A8B-8DB7CCDA84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811</xdr:row>
      <xdr:rowOff>0</xdr:rowOff>
    </xdr:from>
    <xdr:to>
      <xdr:col>0</xdr:col>
      <xdr:colOff>152400</xdr:colOff>
      <xdr:row>811</xdr:row>
      <xdr:rowOff>133350</xdr:rowOff>
    </xdr:to>
    <xdr:pic>
      <xdr:nvPicPr>
        <xdr:cNvPr id="812" name="Picture@01\QPosted@" descr="@01\QPosted@">
          <a:extLst>
            <a:ext uri="{FF2B5EF4-FFF2-40B4-BE49-F238E27FC236}">
              <a16:creationId xmlns:a16="http://schemas.microsoft.com/office/drawing/2014/main" id="{7BDCBC3C-90FF-44D6-9EF8-5BFF68B627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812</xdr:row>
      <xdr:rowOff>0</xdr:rowOff>
    </xdr:from>
    <xdr:to>
      <xdr:col>0</xdr:col>
      <xdr:colOff>152400</xdr:colOff>
      <xdr:row>812</xdr:row>
      <xdr:rowOff>133350</xdr:rowOff>
    </xdr:to>
    <xdr:pic>
      <xdr:nvPicPr>
        <xdr:cNvPr id="813" name="Picture@01\QPosted@" descr="@01\QPosted@">
          <a:extLst>
            <a:ext uri="{FF2B5EF4-FFF2-40B4-BE49-F238E27FC236}">
              <a16:creationId xmlns:a16="http://schemas.microsoft.com/office/drawing/2014/main" id="{A81BFEE7-5B85-42C2-A1E6-30711DE3AA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0</xdr:col>
      <xdr:colOff>152400</xdr:colOff>
      <xdr:row>813</xdr:row>
      <xdr:rowOff>133350</xdr:rowOff>
    </xdr:to>
    <xdr:pic>
      <xdr:nvPicPr>
        <xdr:cNvPr id="814" name="Picture@01\QPosted@" descr="@01\QPosted@">
          <a:extLst>
            <a:ext uri="{FF2B5EF4-FFF2-40B4-BE49-F238E27FC236}">
              <a16:creationId xmlns:a16="http://schemas.microsoft.com/office/drawing/2014/main" id="{50241A5D-6FC9-44BB-BBAF-3EC1D26A44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814</xdr:row>
      <xdr:rowOff>0</xdr:rowOff>
    </xdr:from>
    <xdr:to>
      <xdr:col>0</xdr:col>
      <xdr:colOff>152400</xdr:colOff>
      <xdr:row>814</xdr:row>
      <xdr:rowOff>133350</xdr:rowOff>
    </xdr:to>
    <xdr:pic>
      <xdr:nvPicPr>
        <xdr:cNvPr id="815" name="Picture@01\QPosted@" descr="@01\QPosted@">
          <a:extLst>
            <a:ext uri="{FF2B5EF4-FFF2-40B4-BE49-F238E27FC236}">
              <a16:creationId xmlns:a16="http://schemas.microsoft.com/office/drawing/2014/main" id="{57893BB8-24E6-4108-9EB4-D48C844CB5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815</xdr:row>
      <xdr:rowOff>0</xdr:rowOff>
    </xdr:from>
    <xdr:to>
      <xdr:col>0</xdr:col>
      <xdr:colOff>152400</xdr:colOff>
      <xdr:row>815</xdr:row>
      <xdr:rowOff>133350</xdr:rowOff>
    </xdr:to>
    <xdr:pic>
      <xdr:nvPicPr>
        <xdr:cNvPr id="816" name="Picture@01\QPosted@" descr="@01\QPosted@">
          <a:extLst>
            <a:ext uri="{FF2B5EF4-FFF2-40B4-BE49-F238E27FC236}">
              <a16:creationId xmlns:a16="http://schemas.microsoft.com/office/drawing/2014/main" id="{6EEAD47F-0AA5-4D55-9A5B-BF3D9CD5CC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0</xdr:col>
      <xdr:colOff>152400</xdr:colOff>
      <xdr:row>816</xdr:row>
      <xdr:rowOff>133350</xdr:rowOff>
    </xdr:to>
    <xdr:pic>
      <xdr:nvPicPr>
        <xdr:cNvPr id="817" name="Picture@01\QPosted@" descr="@01\QPosted@">
          <a:extLst>
            <a:ext uri="{FF2B5EF4-FFF2-40B4-BE49-F238E27FC236}">
              <a16:creationId xmlns:a16="http://schemas.microsoft.com/office/drawing/2014/main" id="{D283C086-A726-47EA-BFAE-BDFF079D38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817</xdr:row>
      <xdr:rowOff>0</xdr:rowOff>
    </xdr:from>
    <xdr:to>
      <xdr:col>0</xdr:col>
      <xdr:colOff>152400</xdr:colOff>
      <xdr:row>817</xdr:row>
      <xdr:rowOff>133350</xdr:rowOff>
    </xdr:to>
    <xdr:pic>
      <xdr:nvPicPr>
        <xdr:cNvPr id="818" name="Picture@01\QPosted@" descr="@01\QPosted@">
          <a:extLst>
            <a:ext uri="{FF2B5EF4-FFF2-40B4-BE49-F238E27FC236}">
              <a16:creationId xmlns:a16="http://schemas.microsoft.com/office/drawing/2014/main" id="{70835784-8E8F-4373-BE38-18975245D5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818</xdr:row>
      <xdr:rowOff>0</xdr:rowOff>
    </xdr:from>
    <xdr:to>
      <xdr:col>0</xdr:col>
      <xdr:colOff>152400</xdr:colOff>
      <xdr:row>818</xdr:row>
      <xdr:rowOff>133350</xdr:rowOff>
    </xdr:to>
    <xdr:pic>
      <xdr:nvPicPr>
        <xdr:cNvPr id="819" name="Picture@01\QPosted@" descr="@01\QPosted@">
          <a:extLst>
            <a:ext uri="{FF2B5EF4-FFF2-40B4-BE49-F238E27FC236}">
              <a16:creationId xmlns:a16="http://schemas.microsoft.com/office/drawing/2014/main" id="{D53AA844-B549-40D1-ABC7-52102D1216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819</xdr:row>
      <xdr:rowOff>0</xdr:rowOff>
    </xdr:from>
    <xdr:to>
      <xdr:col>0</xdr:col>
      <xdr:colOff>152400</xdr:colOff>
      <xdr:row>819</xdr:row>
      <xdr:rowOff>133350</xdr:rowOff>
    </xdr:to>
    <xdr:pic>
      <xdr:nvPicPr>
        <xdr:cNvPr id="820" name="Picture@01\QPosted@" descr="@01\QPosted@">
          <a:extLst>
            <a:ext uri="{FF2B5EF4-FFF2-40B4-BE49-F238E27FC236}">
              <a16:creationId xmlns:a16="http://schemas.microsoft.com/office/drawing/2014/main" id="{0439A73F-DCDF-44B0-B94D-3C94E4BD1F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133350</xdr:rowOff>
    </xdr:to>
    <xdr:pic>
      <xdr:nvPicPr>
        <xdr:cNvPr id="821" name="Picture@01\QPosted@" descr="@01\QPosted@">
          <a:extLst>
            <a:ext uri="{FF2B5EF4-FFF2-40B4-BE49-F238E27FC236}">
              <a16:creationId xmlns:a16="http://schemas.microsoft.com/office/drawing/2014/main" id="{5A87CC41-4388-4F5A-81A0-445000449C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821</xdr:row>
      <xdr:rowOff>0</xdr:rowOff>
    </xdr:from>
    <xdr:to>
      <xdr:col>0</xdr:col>
      <xdr:colOff>152400</xdr:colOff>
      <xdr:row>821</xdr:row>
      <xdr:rowOff>133350</xdr:rowOff>
    </xdr:to>
    <xdr:pic>
      <xdr:nvPicPr>
        <xdr:cNvPr id="822" name="Picture@01\QPosted@" descr="@01\QPosted@">
          <a:extLst>
            <a:ext uri="{FF2B5EF4-FFF2-40B4-BE49-F238E27FC236}">
              <a16:creationId xmlns:a16="http://schemas.microsoft.com/office/drawing/2014/main" id="{82F15531-CD39-47EC-899C-C76E8AD09C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0</xdr:col>
      <xdr:colOff>152400</xdr:colOff>
      <xdr:row>822</xdr:row>
      <xdr:rowOff>133350</xdr:rowOff>
    </xdr:to>
    <xdr:pic>
      <xdr:nvPicPr>
        <xdr:cNvPr id="823" name="Picture@01\QPosted@" descr="@01\QPosted@">
          <a:extLst>
            <a:ext uri="{FF2B5EF4-FFF2-40B4-BE49-F238E27FC236}">
              <a16:creationId xmlns:a16="http://schemas.microsoft.com/office/drawing/2014/main" id="{CF6C928C-F569-403B-B4BE-0D7305A969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823</xdr:row>
      <xdr:rowOff>0</xdr:rowOff>
    </xdr:from>
    <xdr:to>
      <xdr:col>0</xdr:col>
      <xdr:colOff>152400</xdr:colOff>
      <xdr:row>823</xdr:row>
      <xdr:rowOff>133350</xdr:rowOff>
    </xdr:to>
    <xdr:pic>
      <xdr:nvPicPr>
        <xdr:cNvPr id="824" name="Picture@01\QPosted@" descr="@01\QPosted@">
          <a:extLst>
            <a:ext uri="{FF2B5EF4-FFF2-40B4-BE49-F238E27FC236}">
              <a16:creationId xmlns:a16="http://schemas.microsoft.com/office/drawing/2014/main" id="{0CC26087-5428-4549-B56C-61C466CFD5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824</xdr:row>
      <xdr:rowOff>0</xdr:rowOff>
    </xdr:from>
    <xdr:to>
      <xdr:col>0</xdr:col>
      <xdr:colOff>152400</xdr:colOff>
      <xdr:row>824</xdr:row>
      <xdr:rowOff>133350</xdr:rowOff>
    </xdr:to>
    <xdr:pic>
      <xdr:nvPicPr>
        <xdr:cNvPr id="825" name="Picture@01\QPosted@" descr="@01\QPosted@">
          <a:extLst>
            <a:ext uri="{FF2B5EF4-FFF2-40B4-BE49-F238E27FC236}">
              <a16:creationId xmlns:a16="http://schemas.microsoft.com/office/drawing/2014/main" id="{9B5B7E12-C549-4061-B030-6751492238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825</xdr:row>
      <xdr:rowOff>0</xdr:rowOff>
    </xdr:from>
    <xdr:to>
      <xdr:col>0</xdr:col>
      <xdr:colOff>152400</xdr:colOff>
      <xdr:row>825</xdr:row>
      <xdr:rowOff>133350</xdr:rowOff>
    </xdr:to>
    <xdr:pic>
      <xdr:nvPicPr>
        <xdr:cNvPr id="826" name="Picture@01\QPosted@" descr="@01\QPosted@">
          <a:extLst>
            <a:ext uri="{FF2B5EF4-FFF2-40B4-BE49-F238E27FC236}">
              <a16:creationId xmlns:a16="http://schemas.microsoft.com/office/drawing/2014/main" id="{B7B295CB-57C7-444A-A443-3E8619965A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826</xdr:row>
      <xdr:rowOff>0</xdr:rowOff>
    </xdr:from>
    <xdr:to>
      <xdr:col>0</xdr:col>
      <xdr:colOff>152400</xdr:colOff>
      <xdr:row>826</xdr:row>
      <xdr:rowOff>133350</xdr:rowOff>
    </xdr:to>
    <xdr:pic>
      <xdr:nvPicPr>
        <xdr:cNvPr id="827" name="Picture@01\QPosted@" descr="@01\QPosted@">
          <a:extLst>
            <a:ext uri="{FF2B5EF4-FFF2-40B4-BE49-F238E27FC236}">
              <a16:creationId xmlns:a16="http://schemas.microsoft.com/office/drawing/2014/main" id="{51878502-2A15-45DC-832C-F718776521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827</xdr:row>
      <xdr:rowOff>0</xdr:rowOff>
    </xdr:from>
    <xdr:to>
      <xdr:col>0</xdr:col>
      <xdr:colOff>152400</xdr:colOff>
      <xdr:row>827</xdr:row>
      <xdr:rowOff>133350</xdr:rowOff>
    </xdr:to>
    <xdr:pic>
      <xdr:nvPicPr>
        <xdr:cNvPr id="828" name="Picture@01\QPosted@" descr="@01\QPosted@">
          <a:extLst>
            <a:ext uri="{FF2B5EF4-FFF2-40B4-BE49-F238E27FC236}">
              <a16:creationId xmlns:a16="http://schemas.microsoft.com/office/drawing/2014/main" id="{CDDED121-637A-4432-82B3-10698546A3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0</xdr:col>
      <xdr:colOff>152400</xdr:colOff>
      <xdr:row>828</xdr:row>
      <xdr:rowOff>133350</xdr:rowOff>
    </xdr:to>
    <xdr:pic>
      <xdr:nvPicPr>
        <xdr:cNvPr id="829" name="Picture@01\QPosted@" descr="@01\QPosted@">
          <a:extLst>
            <a:ext uri="{FF2B5EF4-FFF2-40B4-BE49-F238E27FC236}">
              <a16:creationId xmlns:a16="http://schemas.microsoft.com/office/drawing/2014/main" id="{79A2507C-3DD6-4435-8461-1122DB3E1D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829</xdr:row>
      <xdr:rowOff>0</xdr:rowOff>
    </xdr:from>
    <xdr:to>
      <xdr:col>0</xdr:col>
      <xdr:colOff>152400</xdr:colOff>
      <xdr:row>829</xdr:row>
      <xdr:rowOff>133350</xdr:rowOff>
    </xdr:to>
    <xdr:pic>
      <xdr:nvPicPr>
        <xdr:cNvPr id="830" name="Picture@01\QPosted@" descr="@01\QPosted@">
          <a:extLst>
            <a:ext uri="{FF2B5EF4-FFF2-40B4-BE49-F238E27FC236}">
              <a16:creationId xmlns:a16="http://schemas.microsoft.com/office/drawing/2014/main" id="{ABBB5276-290A-46D5-BB3B-6A5BF93F6F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830</xdr:row>
      <xdr:rowOff>0</xdr:rowOff>
    </xdr:from>
    <xdr:to>
      <xdr:col>0</xdr:col>
      <xdr:colOff>152400</xdr:colOff>
      <xdr:row>830</xdr:row>
      <xdr:rowOff>133350</xdr:rowOff>
    </xdr:to>
    <xdr:pic>
      <xdr:nvPicPr>
        <xdr:cNvPr id="831" name="Picture@01\QPosted@" descr="@01\QPosted@">
          <a:extLst>
            <a:ext uri="{FF2B5EF4-FFF2-40B4-BE49-F238E27FC236}">
              <a16:creationId xmlns:a16="http://schemas.microsoft.com/office/drawing/2014/main" id="{A7B43E41-D789-4B26-BE88-B5F317041F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831</xdr:row>
      <xdr:rowOff>0</xdr:rowOff>
    </xdr:from>
    <xdr:to>
      <xdr:col>0</xdr:col>
      <xdr:colOff>152400</xdr:colOff>
      <xdr:row>831</xdr:row>
      <xdr:rowOff>133350</xdr:rowOff>
    </xdr:to>
    <xdr:pic>
      <xdr:nvPicPr>
        <xdr:cNvPr id="832" name="Picture@01\QPosted@" descr="@01\QPosted@">
          <a:extLst>
            <a:ext uri="{FF2B5EF4-FFF2-40B4-BE49-F238E27FC236}">
              <a16:creationId xmlns:a16="http://schemas.microsoft.com/office/drawing/2014/main" id="{37B5B0C1-4DA3-4045-8E9E-745DA7E636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832</xdr:row>
      <xdr:rowOff>0</xdr:rowOff>
    </xdr:from>
    <xdr:to>
      <xdr:col>0</xdr:col>
      <xdr:colOff>152400</xdr:colOff>
      <xdr:row>832</xdr:row>
      <xdr:rowOff>133350</xdr:rowOff>
    </xdr:to>
    <xdr:pic>
      <xdr:nvPicPr>
        <xdr:cNvPr id="833" name="Picture@01\QPosted@" descr="@01\QPosted@">
          <a:extLst>
            <a:ext uri="{FF2B5EF4-FFF2-40B4-BE49-F238E27FC236}">
              <a16:creationId xmlns:a16="http://schemas.microsoft.com/office/drawing/2014/main" id="{420D26A3-471F-481E-96C4-9188BF6EB9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833</xdr:row>
      <xdr:rowOff>0</xdr:rowOff>
    </xdr:from>
    <xdr:to>
      <xdr:col>0</xdr:col>
      <xdr:colOff>152400</xdr:colOff>
      <xdr:row>833</xdr:row>
      <xdr:rowOff>133350</xdr:rowOff>
    </xdr:to>
    <xdr:pic>
      <xdr:nvPicPr>
        <xdr:cNvPr id="834" name="Picture@01\QPosted@" descr="@01\QPosted@">
          <a:extLst>
            <a:ext uri="{FF2B5EF4-FFF2-40B4-BE49-F238E27FC236}">
              <a16:creationId xmlns:a16="http://schemas.microsoft.com/office/drawing/2014/main" id="{06DDC499-709A-4C2A-8290-AB8634439C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0</xdr:col>
      <xdr:colOff>152400</xdr:colOff>
      <xdr:row>834</xdr:row>
      <xdr:rowOff>133350</xdr:rowOff>
    </xdr:to>
    <xdr:pic>
      <xdr:nvPicPr>
        <xdr:cNvPr id="835" name="Picture@01\QPosted@" descr="@01\QPosted@">
          <a:extLst>
            <a:ext uri="{FF2B5EF4-FFF2-40B4-BE49-F238E27FC236}">
              <a16:creationId xmlns:a16="http://schemas.microsoft.com/office/drawing/2014/main" id="{27DECD54-DEED-4BCC-8684-50FB3AA630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835</xdr:row>
      <xdr:rowOff>0</xdr:rowOff>
    </xdr:from>
    <xdr:to>
      <xdr:col>0</xdr:col>
      <xdr:colOff>152400</xdr:colOff>
      <xdr:row>835</xdr:row>
      <xdr:rowOff>133350</xdr:rowOff>
    </xdr:to>
    <xdr:pic>
      <xdr:nvPicPr>
        <xdr:cNvPr id="836" name="Picture@01\QPosted@" descr="@01\QPosted@">
          <a:extLst>
            <a:ext uri="{FF2B5EF4-FFF2-40B4-BE49-F238E27FC236}">
              <a16:creationId xmlns:a16="http://schemas.microsoft.com/office/drawing/2014/main" id="{095C141E-E12D-407A-8BF4-30B240C9CE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836</xdr:row>
      <xdr:rowOff>0</xdr:rowOff>
    </xdr:from>
    <xdr:to>
      <xdr:col>0</xdr:col>
      <xdr:colOff>152400</xdr:colOff>
      <xdr:row>836</xdr:row>
      <xdr:rowOff>133350</xdr:rowOff>
    </xdr:to>
    <xdr:pic>
      <xdr:nvPicPr>
        <xdr:cNvPr id="837" name="Picture@01\QPosted@" descr="@01\QPosted@">
          <a:extLst>
            <a:ext uri="{FF2B5EF4-FFF2-40B4-BE49-F238E27FC236}">
              <a16:creationId xmlns:a16="http://schemas.microsoft.com/office/drawing/2014/main" id="{3480ACB0-B376-4063-8DF3-642742A98F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837</xdr:row>
      <xdr:rowOff>0</xdr:rowOff>
    </xdr:from>
    <xdr:to>
      <xdr:col>0</xdr:col>
      <xdr:colOff>152400</xdr:colOff>
      <xdr:row>837</xdr:row>
      <xdr:rowOff>133350</xdr:rowOff>
    </xdr:to>
    <xdr:pic>
      <xdr:nvPicPr>
        <xdr:cNvPr id="838" name="Picture@01\QPosted@" descr="@01\QPosted@">
          <a:extLst>
            <a:ext uri="{FF2B5EF4-FFF2-40B4-BE49-F238E27FC236}">
              <a16:creationId xmlns:a16="http://schemas.microsoft.com/office/drawing/2014/main" id="{BEA6BF79-34A3-4974-881D-139190BFDB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838</xdr:row>
      <xdr:rowOff>0</xdr:rowOff>
    </xdr:from>
    <xdr:to>
      <xdr:col>0</xdr:col>
      <xdr:colOff>152400</xdr:colOff>
      <xdr:row>838</xdr:row>
      <xdr:rowOff>133350</xdr:rowOff>
    </xdr:to>
    <xdr:pic>
      <xdr:nvPicPr>
        <xdr:cNvPr id="839" name="Picture@01\QPosted@" descr="@01\QPosted@">
          <a:extLst>
            <a:ext uri="{FF2B5EF4-FFF2-40B4-BE49-F238E27FC236}">
              <a16:creationId xmlns:a16="http://schemas.microsoft.com/office/drawing/2014/main" id="{A410F348-32F2-4E49-BDCB-36F4DB4E92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0</xdr:col>
      <xdr:colOff>152400</xdr:colOff>
      <xdr:row>839</xdr:row>
      <xdr:rowOff>133350</xdr:rowOff>
    </xdr:to>
    <xdr:pic>
      <xdr:nvPicPr>
        <xdr:cNvPr id="840" name="Picture@01\QPosted@" descr="@01\QPosted@">
          <a:extLst>
            <a:ext uri="{FF2B5EF4-FFF2-40B4-BE49-F238E27FC236}">
              <a16:creationId xmlns:a16="http://schemas.microsoft.com/office/drawing/2014/main" id="{CC13D644-32E6-493F-A1A1-26721DD528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840</xdr:row>
      <xdr:rowOff>0</xdr:rowOff>
    </xdr:from>
    <xdr:to>
      <xdr:col>0</xdr:col>
      <xdr:colOff>152400</xdr:colOff>
      <xdr:row>840</xdr:row>
      <xdr:rowOff>133350</xdr:rowOff>
    </xdr:to>
    <xdr:pic>
      <xdr:nvPicPr>
        <xdr:cNvPr id="841" name="Picture@01\QPosted@" descr="@01\QPosted@">
          <a:extLst>
            <a:ext uri="{FF2B5EF4-FFF2-40B4-BE49-F238E27FC236}">
              <a16:creationId xmlns:a16="http://schemas.microsoft.com/office/drawing/2014/main" id="{205E7771-49C3-4400-A5AB-5DFADA91D9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841</xdr:row>
      <xdr:rowOff>0</xdr:rowOff>
    </xdr:from>
    <xdr:to>
      <xdr:col>0</xdr:col>
      <xdr:colOff>152400</xdr:colOff>
      <xdr:row>841</xdr:row>
      <xdr:rowOff>133350</xdr:rowOff>
    </xdr:to>
    <xdr:pic>
      <xdr:nvPicPr>
        <xdr:cNvPr id="842" name="Picture@01\QPosted@" descr="@01\QPosted@">
          <a:extLst>
            <a:ext uri="{FF2B5EF4-FFF2-40B4-BE49-F238E27FC236}">
              <a16:creationId xmlns:a16="http://schemas.microsoft.com/office/drawing/2014/main" id="{F073F50A-EF08-4502-A9E1-2292652E1F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842</xdr:row>
      <xdr:rowOff>0</xdr:rowOff>
    </xdr:from>
    <xdr:to>
      <xdr:col>0</xdr:col>
      <xdr:colOff>152400</xdr:colOff>
      <xdr:row>842</xdr:row>
      <xdr:rowOff>133350</xdr:rowOff>
    </xdr:to>
    <xdr:pic>
      <xdr:nvPicPr>
        <xdr:cNvPr id="843" name="Picture@01\QPosted@" descr="@01\QPosted@">
          <a:extLst>
            <a:ext uri="{FF2B5EF4-FFF2-40B4-BE49-F238E27FC236}">
              <a16:creationId xmlns:a16="http://schemas.microsoft.com/office/drawing/2014/main" id="{3F692DBC-19B9-44C0-9F49-4B3C121FDF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843</xdr:row>
      <xdr:rowOff>0</xdr:rowOff>
    </xdr:from>
    <xdr:to>
      <xdr:col>0</xdr:col>
      <xdr:colOff>152400</xdr:colOff>
      <xdr:row>843</xdr:row>
      <xdr:rowOff>133350</xdr:rowOff>
    </xdr:to>
    <xdr:pic>
      <xdr:nvPicPr>
        <xdr:cNvPr id="844" name="Picture@01\QPosted@" descr="@01\QPosted@">
          <a:extLst>
            <a:ext uri="{FF2B5EF4-FFF2-40B4-BE49-F238E27FC236}">
              <a16:creationId xmlns:a16="http://schemas.microsoft.com/office/drawing/2014/main" id="{E3CF9C96-DEBC-45ED-88A4-B3AD9759E1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844</xdr:row>
      <xdr:rowOff>0</xdr:rowOff>
    </xdr:from>
    <xdr:to>
      <xdr:col>0</xdr:col>
      <xdr:colOff>152400</xdr:colOff>
      <xdr:row>844</xdr:row>
      <xdr:rowOff>133350</xdr:rowOff>
    </xdr:to>
    <xdr:pic>
      <xdr:nvPicPr>
        <xdr:cNvPr id="845" name="Picture@01\QPosted@" descr="@01\QPosted@">
          <a:extLst>
            <a:ext uri="{FF2B5EF4-FFF2-40B4-BE49-F238E27FC236}">
              <a16:creationId xmlns:a16="http://schemas.microsoft.com/office/drawing/2014/main" id="{5A00667D-347A-4915-89ED-25C9947B84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845</xdr:row>
      <xdr:rowOff>0</xdr:rowOff>
    </xdr:from>
    <xdr:to>
      <xdr:col>0</xdr:col>
      <xdr:colOff>152400</xdr:colOff>
      <xdr:row>845</xdr:row>
      <xdr:rowOff>133350</xdr:rowOff>
    </xdr:to>
    <xdr:pic>
      <xdr:nvPicPr>
        <xdr:cNvPr id="846" name="Picture@01\QPosted@" descr="@01\QPosted@">
          <a:extLst>
            <a:ext uri="{FF2B5EF4-FFF2-40B4-BE49-F238E27FC236}">
              <a16:creationId xmlns:a16="http://schemas.microsoft.com/office/drawing/2014/main" id="{D38604D4-89C5-4CF6-8512-80D57C6701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133350</xdr:rowOff>
    </xdr:to>
    <xdr:pic>
      <xdr:nvPicPr>
        <xdr:cNvPr id="847" name="Picture@01\QPosted@" descr="@01\QPosted@">
          <a:extLst>
            <a:ext uri="{FF2B5EF4-FFF2-40B4-BE49-F238E27FC236}">
              <a16:creationId xmlns:a16="http://schemas.microsoft.com/office/drawing/2014/main" id="{8630F928-0522-4365-8F28-DE479E5804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847</xdr:row>
      <xdr:rowOff>0</xdr:rowOff>
    </xdr:from>
    <xdr:to>
      <xdr:col>0</xdr:col>
      <xdr:colOff>152400</xdr:colOff>
      <xdr:row>847</xdr:row>
      <xdr:rowOff>133350</xdr:rowOff>
    </xdr:to>
    <xdr:pic>
      <xdr:nvPicPr>
        <xdr:cNvPr id="848" name="Picture@01\QPosted@" descr="@01\QPosted@">
          <a:extLst>
            <a:ext uri="{FF2B5EF4-FFF2-40B4-BE49-F238E27FC236}">
              <a16:creationId xmlns:a16="http://schemas.microsoft.com/office/drawing/2014/main" id="{C08CF6D0-926A-4800-8A27-AE8CC57283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848</xdr:row>
      <xdr:rowOff>0</xdr:rowOff>
    </xdr:from>
    <xdr:to>
      <xdr:col>0</xdr:col>
      <xdr:colOff>152400</xdr:colOff>
      <xdr:row>848</xdr:row>
      <xdr:rowOff>133350</xdr:rowOff>
    </xdr:to>
    <xdr:pic>
      <xdr:nvPicPr>
        <xdr:cNvPr id="849" name="Picture@01\QPosted@" descr="@01\QPosted@">
          <a:extLst>
            <a:ext uri="{FF2B5EF4-FFF2-40B4-BE49-F238E27FC236}">
              <a16:creationId xmlns:a16="http://schemas.microsoft.com/office/drawing/2014/main" id="{7DB64A0A-7DA5-4B89-83BF-CD3C3331AD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849</xdr:row>
      <xdr:rowOff>0</xdr:rowOff>
    </xdr:from>
    <xdr:to>
      <xdr:col>0</xdr:col>
      <xdr:colOff>152400</xdr:colOff>
      <xdr:row>849</xdr:row>
      <xdr:rowOff>133350</xdr:rowOff>
    </xdr:to>
    <xdr:pic>
      <xdr:nvPicPr>
        <xdr:cNvPr id="850" name="Picture@01\QPosted@" descr="@01\QPosted@">
          <a:extLst>
            <a:ext uri="{FF2B5EF4-FFF2-40B4-BE49-F238E27FC236}">
              <a16:creationId xmlns:a16="http://schemas.microsoft.com/office/drawing/2014/main" id="{8FBAC49F-BD78-43A4-8BED-6971DD530F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133350</xdr:rowOff>
    </xdr:to>
    <xdr:pic>
      <xdr:nvPicPr>
        <xdr:cNvPr id="851" name="Picture@01\QPosted@" descr="@01\QPosted@">
          <a:extLst>
            <a:ext uri="{FF2B5EF4-FFF2-40B4-BE49-F238E27FC236}">
              <a16:creationId xmlns:a16="http://schemas.microsoft.com/office/drawing/2014/main" id="{3E07BCEB-8408-42DA-99FD-0961CBD7C6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851</xdr:row>
      <xdr:rowOff>0</xdr:rowOff>
    </xdr:from>
    <xdr:to>
      <xdr:col>0</xdr:col>
      <xdr:colOff>152400</xdr:colOff>
      <xdr:row>851</xdr:row>
      <xdr:rowOff>133350</xdr:rowOff>
    </xdr:to>
    <xdr:pic>
      <xdr:nvPicPr>
        <xdr:cNvPr id="852" name="Picture@01\QPosted@" descr="@01\QPosted@">
          <a:extLst>
            <a:ext uri="{FF2B5EF4-FFF2-40B4-BE49-F238E27FC236}">
              <a16:creationId xmlns:a16="http://schemas.microsoft.com/office/drawing/2014/main" id="{0AB0AC84-A9A9-431D-A736-84B171E8D3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852</xdr:row>
      <xdr:rowOff>0</xdr:rowOff>
    </xdr:from>
    <xdr:to>
      <xdr:col>0</xdr:col>
      <xdr:colOff>152400</xdr:colOff>
      <xdr:row>852</xdr:row>
      <xdr:rowOff>133350</xdr:rowOff>
    </xdr:to>
    <xdr:pic>
      <xdr:nvPicPr>
        <xdr:cNvPr id="853" name="Picture@01\QPosted@" descr="@01\QPosted@">
          <a:extLst>
            <a:ext uri="{FF2B5EF4-FFF2-40B4-BE49-F238E27FC236}">
              <a16:creationId xmlns:a16="http://schemas.microsoft.com/office/drawing/2014/main" id="{78AFD52C-80FE-4FC6-8050-CE156039AA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853</xdr:row>
      <xdr:rowOff>0</xdr:rowOff>
    </xdr:from>
    <xdr:to>
      <xdr:col>0</xdr:col>
      <xdr:colOff>152400</xdr:colOff>
      <xdr:row>853</xdr:row>
      <xdr:rowOff>133350</xdr:rowOff>
    </xdr:to>
    <xdr:pic>
      <xdr:nvPicPr>
        <xdr:cNvPr id="854" name="Picture@01\QPosted@" descr="@01\QPosted@">
          <a:extLst>
            <a:ext uri="{FF2B5EF4-FFF2-40B4-BE49-F238E27FC236}">
              <a16:creationId xmlns:a16="http://schemas.microsoft.com/office/drawing/2014/main" id="{2158647A-D5F7-415F-AFF3-A08F39BDAC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854</xdr:row>
      <xdr:rowOff>0</xdr:rowOff>
    </xdr:from>
    <xdr:to>
      <xdr:col>0</xdr:col>
      <xdr:colOff>152400</xdr:colOff>
      <xdr:row>854</xdr:row>
      <xdr:rowOff>133350</xdr:rowOff>
    </xdr:to>
    <xdr:pic>
      <xdr:nvPicPr>
        <xdr:cNvPr id="855" name="Picture@01\QPosted@" descr="@01\QPosted@">
          <a:extLst>
            <a:ext uri="{FF2B5EF4-FFF2-40B4-BE49-F238E27FC236}">
              <a16:creationId xmlns:a16="http://schemas.microsoft.com/office/drawing/2014/main" id="{1BF9B690-FAB3-4D0B-9E54-29A9D5D70D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855</xdr:row>
      <xdr:rowOff>0</xdr:rowOff>
    </xdr:from>
    <xdr:to>
      <xdr:col>0</xdr:col>
      <xdr:colOff>152400</xdr:colOff>
      <xdr:row>855</xdr:row>
      <xdr:rowOff>133350</xdr:rowOff>
    </xdr:to>
    <xdr:pic>
      <xdr:nvPicPr>
        <xdr:cNvPr id="856" name="Picture@01\QPosted@" descr="@01\QPosted@">
          <a:extLst>
            <a:ext uri="{FF2B5EF4-FFF2-40B4-BE49-F238E27FC236}">
              <a16:creationId xmlns:a16="http://schemas.microsoft.com/office/drawing/2014/main" id="{5914A2B1-6344-47A1-8DBF-63C5A6FA28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856</xdr:row>
      <xdr:rowOff>0</xdr:rowOff>
    </xdr:from>
    <xdr:to>
      <xdr:col>0</xdr:col>
      <xdr:colOff>152400</xdr:colOff>
      <xdr:row>856</xdr:row>
      <xdr:rowOff>133350</xdr:rowOff>
    </xdr:to>
    <xdr:pic>
      <xdr:nvPicPr>
        <xdr:cNvPr id="857" name="Picture@01\QPosted@" descr="@01\QPosted@">
          <a:extLst>
            <a:ext uri="{FF2B5EF4-FFF2-40B4-BE49-F238E27FC236}">
              <a16:creationId xmlns:a16="http://schemas.microsoft.com/office/drawing/2014/main" id="{E9003AFF-71F4-4304-B689-F62F12AFC7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857</xdr:row>
      <xdr:rowOff>0</xdr:rowOff>
    </xdr:from>
    <xdr:to>
      <xdr:col>0</xdr:col>
      <xdr:colOff>152400</xdr:colOff>
      <xdr:row>857</xdr:row>
      <xdr:rowOff>133350</xdr:rowOff>
    </xdr:to>
    <xdr:pic>
      <xdr:nvPicPr>
        <xdr:cNvPr id="858" name="Picture@01\QPosted@" descr="@01\QPosted@">
          <a:extLst>
            <a:ext uri="{FF2B5EF4-FFF2-40B4-BE49-F238E27FC236}">
              <a16:creationId xmlns:a16="http://schemas.microsoft.com/office/drawing/2014/main" id="{33CD4B24-67ED-473B-A2A9-996DDB628D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858</xdr:row>
      <xdr:rowOff>0</xdr:rowOff>
    </xdr:from>
    <xdr:to>
      <xdr:col>0</xdr:col>
      <xdr:colOff>152400</xdr:colOff>
      <xdr:row>858</xdr:row>
      <xdr:rowOff>133350</xdr:rowOff>
    </xdr:to>
    <xdr:pic>
      <xdr:nvPicPr>
        <xdr:cNvPr id="859" name="Picture@01\QPosted@" descr="@01\QPosted@">
          <a:extLst>
            <a:ext uri="{FF2B5EF4-FFF2-40B4-BE49-F238E27FC236}">
              <a16:creationId xmlns:a16="http://schemas.microsoft.com/office/drawing/2014/main" id="{BB50189E-A6AE-44BA-96AC-1AF48CBCF5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859</xdr:row>
      <xdr:rowOff>0</xdr:rowOff>
    </xdr:from>
    <xdr:to>
      <xdr:col>0</xdr:col>
      <xdr:colOff>152400</xdr:colOff>
      <xdr:row>859</xdr:row>
      <xdr:rowOff>133350</xdr:rowOff>
    </xdr:to>
    <xdr:pic>
      <xdr:nvPicPr>
        <xdr:cNvPr id="860" name="Picture@01\QPosted@" descr="@01\QPosted@">
          <a:extLst>
            <a:ext uri="{FF2B5EF4-FFF2-40B4-BE49-F238E27FC236}">
              <a16:creationId xmlns:a16="http://schemas.microsoft.com/office/drawing/2014/main" id="{9E65D7F5-7A51-494D-912E-E071C0F068C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860</xdr:row>
      <xdr:rowOff>0</xdr:rowOff>
    </xdr:from>
    <xdr:to>
      <xdr:col>0</xdr:col>
      <xdr:colOff>152400</xdr:colOff>
      <xdr:row>860</xdr:row>
      <xdr:rowOff>133350</xdr:rowOff>
    </xdr:to>
    <xdr:pic>
      <xdr:nvPicPr>
        <xdr:cNvPr id="861" name="Picture@01\QPosted@" descr="@01\QPosted@">
          <a:extLst>
            <a:ext uri="{FF2B5EF4-FFF2-40B4-BE49-F238E27FC236}">
              <a16:creationId xmlns:a16="http://schemas.microsoft.com/office/drawing/2014/main" id="{C271F1CD-C5F1-4886-B67E-71AED09C6F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861</xdr:row>
      <xdr:rowOff>0</xdr:rowOff>
    </xdr:from>
    <xdr:to>
      <xdr:col>0</xdr:col>
      <xdr:colOff>152400</xdr:colOff>
      <xdr:row>861</xdr:row>
      <xdr:rowOff>133350</xdr:rowOff>
    </xdr:to>
    <xdr:pic>
      <xdr:nvPicPr>
        <xdr:cNvPr id="862" name="Picture@01\QPosted@" descr="@01\QPosted@">
          <a:extLst>
            <a:ext uri="{FF2B5EF4-FFF2-40B4-BE49-F238E27FC236}">
              <a16:creationId xmlns:a16="http://schemas.microsoft.com/office/drawing/2014/main" id="{33EB42F0-E5DA-4038-A7BF-0B4825FE12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862</xdr:row>
      <xdr:rowOff>0</xdr:rowOff>
    </xdr:from>
    <xdr:to>
      <xdr:col>0</xdr:col>
      <xdr:colOff>152400</xdr:colOff>
      <xdr:row>862</xdr:row>
      <xdr:rowOff>133350</xdr:rowOff>
    </xdr:to>
    <xdr:pic>
      <xdr:nvPicPr>
        <xdr:cNvPr id="863" name="Picture@01\QPosted@" descr="@01\QPosted@">
          <a:extLst>
            <a:ext uri="{FF2B5EF4-FFF2-40B4-BE49-F238E27FC236}">
              <a16:creationId xmlns:a16="http://schemas.microsoft.com/office/drawing/2014/main" id="{58CC60AF-7F1C-4628-995B-894D50767A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863</xdr:row>
      <xdr:rowOff>0</xdr:rowOff>
    </xdr:from>
    <xdr:to>
      <xdr:col>0</xdr:col>
      <xdr:colOff>152400</xdr:colOff>
      <xdr:row>863</xdr:row>
      <xdr:rowOff>133350</xdr:rowOff>
    </xdr:to>
    <xdr:pic>
      <xdr:nvPicPr>
        <xdr:cNvPr id="864" name="Picture@01\QPosted@" descr="@01\QPosted@">
          <a:extLst>
            <a:ext uri="{FF2B5EF4-FFF2-40B4-BE49-F238E27FC236}">
              <a16:creationId xmlns:a16="http://schemas.microsoft.com/office/drawing/2014/main" id="{3950AB09-9059-48C5-BD45-E07758FF2A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864</xdr:row>
      <xdr:rowOff>0</xdr:rowOff>
    </xdr:from>
    <xdr:to>
      <xdr:col>0</xdr:col>
      <xdr:colOff>152400</xdr:colOff>
      <xdr:row>864</xdr:row>
      <xdr:rowOff>133350</xdr:rowOff>
    </xdr:to>
    <xdr:pic>
      <xdr:nvPicPr>
        <xdr:cNvPr id="865" name="Picture@01\QPosted@" descr="@01\QPosted@">
          <a:extLst>
            <a:ext uri="{FF2B5EF4-FFF2-40B4-BE49-F238E27FC236}">
              <a16:creationId xmlns:a16="http://schemas.microsoft.com/office/drawing/2014/main" id="{652168C2-705D-4D22-B6BF-C2D090039A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865</xdr:row>
      <xdr:rowOff>0</xdr:rowOff>
    </xdr:from>
    <xdr:to>
      <xdr:col>0</xdr:col>
      <xdr:colOff>152400</xdr:colOff>
      <xdr:row>865</xdr:row>
      <xdr:rowOff>133350</xdr:rowOff>
    </xdr:to>
    <xdr:pic>
      <xdr:nvPicPr>
        <xdr:cNvPr id="866" name="Picture@01\QPosted@" descr="@01\QPosted@">
          <a:extLst>
            <a:ext uri="{FF2B5EF4-FFF2-40B4-BE49-F238E27FC236}">
              <a16:creationId xmlns:a16="http://schemas.microsoft.com/office/drawing/2014/main" id="{E20A7AB4-A9E5-4C36-A772-8E1A88309A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866</xdr:row>
      <xdr:rowOff>0</xdr:rowOff>
    </xdr:from>
    <xdr:to>
      <xdr:col>0</xdr:col>
      <xdr:colOff>152400</xdr:colOff>
      <xdr:row>866</xdr:row>
      <xdr:rowOff>133350</xdr:rowOff>
    </xdr:to>
    <xdr:pic>
      <xdr:nvPicPr>
        <xdr:cNvPr id="867" name="Picture@01\QPosted@" descr="@01\QPosted@">
          <a:extLst>
            <a:ext uri="{FF2B5EF4-FFF2-40B4-BE49-F238E27FC236}">
              <a16:creationId xmlns:a16="http://schemas.microsoft.com/office/drawing/2014/main" id="{C2DE2F4C-FE67-4C1D-9107-A862F60EB4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867</xdr:row>
      <xdr:rowOff>0</xdr:rowOff>
    </xdr:from>
    <xdr:to>
      <xdr:col>0</xdr:col>
      <xdr:colOff>152400</xdr:colOff>
      <xdr:row>867</xdr:row>
      <xdr:rowOff>133350</xdr:rowOff>
    </xdr:to>
    <xdr:pic>
      <xdr:nvPicPr>
        <xdr:cNvPr id="868" name="Picture@01\QPosted@" descr="@01\QPosted@">
          <a:extLst>
            <a:ext uri="{FF2B5EF4-FFF2-40B4-BE49-F238E27FC236}">
              <a16:creationId xmlns:a16="http://schemas.microsoft.com/office/drawing/2014/main" id="{BC8C0922-9786-415E-ABCE-81E9E23875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868</xdr:row>
      <xdr:rowOff>0</xdr:rowOff>
    </xdr:from>
    <xdr:to>
      <xdr:col>0</xdr:col>
      <xdr:colOff>152400</xdr:colOff>
      <xdr:row>868</xdr:row>
      <xdr:rowOff>133350</xdr:rowOff>
    </xdr:to>
    <xdr:pic>
      <xdr:nvPicPr>
        <xdr:cNvPr id="869" name="Picture@01\QPosted@" descr="@01\QPosted@">
          <a:extLst>
            <a:ext uri="{FF2B5EF4-FFF2-40B4-BE49-F238E27FC236}">
              <a16:creationId xmlns:a16="http://schemas.microsoft.com/office/drawing/2014/main" id="{EE54D0BD-FB3D-4092-8B4D-55F17959B0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869</xdr:row>
      <xdr:rowOff>0</xdr:rowOff>
    </xdr:from>
    <xdr:to>
      <xdr:col>0</xdr:col>
      <xdr:colOff>152400</xdr:colOff>
      <xdr:row>869</xdr:row>
      <xdr:rowOff>133350</xdr:rowOff>
    </xdr:to>
    <xdr:pic>
      <xdr:nvPicPr>
        <xdr:cNvPr id="870" name="Picture@01\QPosted@" descr="@01\QPosted@">
          <a:extLst>
            <a:ext uri="{FF2B5EF4-FFF2-40B4-BE49-F238E27FC236}">
              <a16:creationId xmlns:a16="http://schemas.microsoft.com/office/drawing/2014/main" id="{9F565B06-DDC4-441D-92E3-C88E7A26AF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870</xdr:row>
      <xdr:rowOff>0</xdr:rowOff>
    </xdr:from>
    <xdr:to>
      <xdr:col>0</xdr:col>
      <xdr:colOff>152400</xdr:colOff>
      <xdr:row>870</xdr:row>
      <xdr:rowOff>133350</xdr:rowOff>
    </xdr:to>
    <xdr:pic>
      <xdr:nvPicPr>
        <xdr:cNvPr id="871" name="Picture@01\QPosted@" descr="@01\QPosted@">
          <a:extLst>
            <a:ext uri="{FF2B5EF4-FFF2-40B4-BE49-F238E27FC236}">
              <a16:creationId xmlns:a16="http://schemas.microsoft.com/office/drawing/2014/main" id="{61639ACB-4544-4119-BC08-6E0B941FA4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871</xdr:row>
      <xdr:rowOff>0</xdr:rowOff>
    </xdr:from>
    <xdr:to>
      <xdr:col>0</xdr:col>
      <xdr:colOff>152400</xdr:colOff>
      <xdr:row>871</xdr:row>
      <xdr:rowOff>133350</xdr:rowOff>
    </xdr:to>
    <xdr:pic>
      <xdr:nvPicPr>
        <xdr:cNvPr id="872" name="Picture@01\QPosted@" descr="@01\QPosted@">
          <a:extLst>
            <a:ext uri="{FF2B5EF4-FFF2-40B4-BE49-F238E27FC236}">
              <a16:creationId xmlns:a16="http://schemas.microsoft.com/office/drawing/2014/main" id="{EC39919B-2343-437A-9BBE-FAFBF1757D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872</xdr:row>
      <xdr:rowOff>0</xdr:rowOff>
    </xdr:from>
    <xdr:to>
      <xdr:col>0</xdr:col>
      <xdr:colOff>152400</xdr:colOff>
      <xdr:row>872</xdr:row>
      <xdr:rowOff>133350</xdr:rowOff>
    </xdr:to>
    <xdr:pic>
      <xdr:nvPicPr>
        <xdr:cNvPr id="873" name="Picture@01\QPosted@" descr="@01\QPosted@">
          <a:extLst>
            <a:ext uri="{FF2B5EF4-FFF2-40B4-BE49-F238E27FC236}">
              <a16:creationId xmlns:a16="http://schemas.microsoft.com/office/drawing/2014/main" id="{6C518C31-CEC2-456F-A516-6978F8DEFD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873</xdr:row>
      <xdr:rowOff>0</xdr:rowOff>
    </xdr:from>
    <xdr:to>
      <xdr:col>0</xdr:col>
      <xdr:colOff>152400</xdr:colOff>
      <xdr:row>873</xdr:row>
      <xdr:rowOff>133350</xdr:rowOff>
    </xdr:to>
    <xdr:pic>
      <xdr:nvPicPr>
        <xdr:cNvPr id="874" name="Picture@01\QPosted@" descr="@01\QPosted@">
          <a:extLst>
            <a:ext uri="{FF2B5EF4-FFF2-40B4-BE49-F238E27FC236}">
              <a16:creationId xmlns:a16="http://schemas.microsoft.com/office/drawing/2014/main" id="{7BB0A540-AF16-45A6-8D85-C791E1DF9C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874</xdr:row>
      <xdr:rowOff>0</xdr:rowOff>
    </xdr:from>
    <xdr:to>
      <xdr:col>0</xdr:col>
      <xdr:colOff>152400</xdr:colOff>
      <xdr:row>874</xdr:row>
      <xdr:rowOff>133350</xdr:rowOff>
    </xdr:to>
    <xdr:pic>
      <xdr:nvPicPr>
        <xdr:cNvPr id="875" name="Picture@01\QPosted@" descr="@01\QPosted@">
          <a:extLst>
            <a:ext uri="{FF2B5EF4-FFF2-40B4-BE49-F238E27FC236}">
              <a16:creationId xmlns:a16="http://schemas.microsoft.com/office/drawing/2014/main" id="{B868E990-3C49-40FE-90B9-B50D76E82D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875</xdr:row>
      <xdr:rowOff>0</xdr:rowOff>
    </xdr:from>
    <xdr:to>
      <xdr:col>0</xdr:col>
      <xdr:colOff>152400</xdr:colOff>
      <xdr:row>875</xdr:row>
      <xdr:rowOff>133350</xdr:rowOff>
    </xdr:to>
    <xdr:pic>
      <xdr:nvPicPr>
        <xdr:cNvPr id="876" name="Picture@01\QPosted@" descr="@01\QPosted@">
          <a:extLst>
            <a:ext uri="{FF2B5EF4-FFF2-40B4-BE49-F238E27FC236}">
              <a16:creationId xmlns:a16="http://schemas.microsoft.com/office/drawing/2014/main" id="{1933195A-0F98-4CB6-B0B0-82F853963A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876</xdr:row>
      <xdr:rowOff>0</xdr:rowOff>
    </xdr:from>
    <xdr:to>
      <xdr:col>0</xdr:col>
      <xdr:colOff>152400</xdr:colOff>
      <xdr:row>876</xdr:row>
      <xdr:rowOff>133350</xdr:rowOff>
    </xdr:to>
    <xdr:pic>
      <xdr:nvPicPr>
        <xdr:cNvPr id="877" name="Picture@01\QPosted@" descr="@01\QPosted@">
          <a:extLst>
            <a:ext uri="{FF2B5EF4-FFF2-40B4-BE49-F238E27FC236}">
              <a16:creationId xmlns:a16="http://schemas.microsoft.com/office/drawing/2014/main" id="{F886DA0B-4343-40E1-B4F9-C28FDBF5A6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877</xdr:row>
      <xdr:rowOff>0</xdr:rowOff>
    </xdr:from>
    <xdr:to>
      <xdr:col>0</xdr:col>
      <xdr:colOff>152400</xdr:colOff>
      <xdr:row>877</xdr:row>
      <xdr:rowOff>133350</xdr:rowOff>
    </xdr:to>
    <xdr:pic>
      <xdr:nvPicPr>
        <xdr:cNvPr id="878" name="Picture@01\QPosted@" descr="@01\QPosted@">
          <a:extLst>
            <a:ext uri="{FF2B5EF4-FFF2-40B4-BE49-F238E27FC236}">
              <a16:creationId xmlns:a16="http://schemas.microsoft.com/office/drawing/2014/main" id="{39A23752-5698-41F0-8511-9384372ED4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878</xdr:row>
      <xdr:rowOff>0</xdr:rowOff>
    </xdr:from>
    <xdr:to>
      <xdr:col>0</xdr:col>
      <xdr:colOff>152400</xdr:colOff>
      <xdr:row>878</xdr:row>
      <xdr:rowOff>133350</xdr:rowOff>
    </xdr:to>
    <xdr:pic>
      <xdr:nvPicPr>
        <xdr:cNvPr id="879" name="Picture@01\QPosted@" descr="@01\QPosted@">
          <a:extLst>
            <a:ext uri="{FF2B5EF4-FFF2-40B4-BE49-F238E27FC236}">
              <a16:creationId xmlns:a16="http://schemas.microsoft.com/office/drawing/2014/main" id="{C9AE76DC-C872-49C4-963C-4A849F80EA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879</xdr:row>
      <xdr:rowOff>0</xdr:rowOff>
    </xdr:from>
    <xdr:to>
      <xdr:col>0</xdr:col>
      <xdr:colOff>152400</xdr:colOff>
      <xdr:row>879</xdr:row>
      <xdr:rowOff>133350</xdr:rowOff>
    </xdr:to>
    <xdr:pic>
      <xdr:nvPicPr>
        <xdr:cNvPr id="880" name="Picture@01\QPosted@" descr="@01\QPosted@">
          <a:extLst>
            <a:ext uri="{FF2B5EF4-FFF2-40B4-BE49-F238E27FC236}">
              <a16:creationId xmlns:a16="http://schemas.microsoft.com/office/drawing/2014/main" id="{7F3B1CDC-950D-4003-A45F-93B5316C75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880</xdr:row>
      <xdr:rowOff>0</xdr:rowOff>
    </xdr:from>
    <xdr:to>
      <xdr:col>0</xdr:col>
      <xdr:colOff>152400</xdr:colOff>
      <xdr:row>880</xdr:row>
      <xdr:rowOff>133350</xdr:rowOff>
    </xdr:to>
    <xdr:pic>
      <xdr:nvPicPr>
        <xdr:cNvPr id="881" name="Picture@01\QPosted@" descr="@01\QPosted@">
          <a:extLst>
            <a:ext uri="{FF2B5EF4-FFF2-40B4-BE49-F238E27FC236}">
              <a16:creationId xmlns:a16="http://schemas.microsoft.com/office/drawing/2014/main" id="{FB556187-BFB3-4258-B5BE-8A9BE56D15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881</xdr:row>
      <xdr:rowOff>0</xdr:rowOff>
    </xdr:from>
    <xdr:to>
      <xdr:col>0</xdr:col>
      <xdr:colOff>152400</xdr:colOff>
      <xdr:row>881</xdr:row>
      <xdr:rowOff>133350</xdr:rowOff>
    </xdr:to>
    <xdr:pic>
      <xdr:nvPicPr>
        <xdr:cNvPr id="882" name="Picture@01\QPosted@" descr="@01\QPosted@">
          <a:extLst>
            <a:ext uri="{FF2B5EF4-FFF2-40B4-BE49-F238E27FC236}">
              <a16:creationId xmlns:a16="http://schemas.microsoft.com/office/drawing/2014/main" id="{CF3F9336-985C-462F-8CF2-7D39F3BA48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882</xdr:row>
      <xdr:rowOff>0</xdr:rowOff>
    </xdr:from>
    <xdr:to>
      <xdr:col>0</xdr:col>
      <xdr:colOff>152400</xdr:colOff>
      <xdr:row>882</xdr:row>
      <xdr:rowOff>133350</xdr:rowOff>
    </xdr:to>
    <xdr:pic>
      <xdr:nvPicPr>
        <xdr:cNvPr id="883" name="Picture@01\QPosted@" descr="@01\QPosted@">
          <a:extLst>
            <a:ext uri="{FF2B5EF4-FFF2-40B4-BE49-F238E27FC236}">
              <a16:creationId xmlns:a16="http://schemas.microsoft.com/office/drawing/2014/main" id="{559AEEA3-1FAF-452F-AD35-C337356DE8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883</xdr:row>
      <xdr:rowOff>0</xdr:rowOff>
    </xdr:from>
    <xdr:to>
      <xdr:col>0</xdr:col>
      <xdr:colOff>152400</xdr:colOff>
      <xdr:row>883</xdr:row>
      <xdr:rowOff>133350</xdr:rowOff>
    </xdr:to>
    <xdr:pic>
      <xdr:nvPicPr>
        <xdr:cNvPr id="884" name="Picture@01\QPosted@" descr="@01\QPosted@">
          <a:extLst>
            <a:ext uri="{FF2B5EF4-FFF2-40B4-BE49-F238E27FC236}">
              <a16:creationId xmlns:a16="http://schemas.microsoft.com/office/drawing/2014/main" id="{62A9B232-FC33-4067-8170-2A9D2C7622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884</xdr:row>
      <xdr:rowOff>0</xdr:rowOff>
    </xdr:from>
    <xdr:to>
      <xdr:col>0</xdr:col>
      <xdr:colOff>152400</xdr:colOff>
      <xdr:row>884</xdr:row>
      <xdr:rowOff>133350</xdr:rowOff>
    </xdr:to>
    <xdr:pic>
      <xdr:nvPicPr>
        <xdr:cNvPr id="885" name="Picture@01\QPosted@" descr="@01\QPosted@">
          <a:extLst>
            <a:ext uri="{FF2B5EF4-FFF2-40B4-BE49-F238E27FC236}">
              <a16:creationId xmlns:a16="http://schemas.microsoft.com/office/drawing/2014/main" id="{6443732A-3442-4FAF-A177-11AE981432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885</xdr:row>
      <xdr:rowOff>0</xdr:rowOff>
    </xdr:from>
    <xdr:to>
      <xdr:col>0</xdr:col>
      <xdr:colOff>152400</xdr:colOff>
      <xdr:row>885</xdr:row>
      <xdr:rowOff>133350</xdr:rowOff>
    </xdr:to>
    <xdr:pic>
      <xdr:nvPicPr>
        <xdr:cNvPr id="886" name="Picture@01\QPosted@" descr="@01\QPosted@">
          <a:extLst>
            <a:ext uri="{FF2B5EF4-FFF2-40B4-BE49-F238E27FC236}">
              <a16:creationId xmlns:a16="http://schemas.microsoft.com/office/drawing/2014/main" id="{7C33CEC0-C865-4476-9259-2E284AB612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886</xdr:row>
      <xdr:rowOff>0</xdr:rowOff>
    </xdr:from>
    <xdr:to>
      <xdr:col>0</xdr:col>
      <xdr:colOff>152400</xdr:colOff>
      <xdr:row>886</xdr:row>
      <xdr:rowOff>133350</xdr:rowOff>
    </xdr:to>
    <xdr:pic>
      <xdr:nvPicPr>
        <xdr:cNvPr id="887" name="Picture@01\QPosted@" descr="@01\QPosted@">
          <a:extLst>
            <a:ext uri="{FF2B5EF4-FFF2-40B4-BE49-F238E27FC236}">
              <a16:creationId xmlns:a16="http://schemas.microsoft.com/office/drawing/2014/main" id="{F8B45E0C-AB0C-40D5-8DC6-9FCE4EC28C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887</xdr:row>
      <xdr:rowOff>0</xdr:rowOff>
    </xdr:from>
    <xdr:to>
      <xdr:col>0</xdr:col>
      <xdr:colOff>152400</xdr:colOff>
      <xdr:row>887</xdr:row>
      <xdr:rowOff>133350</xdr:rowOff>
    </xdr:to>
    <xdr:pic>
      <xdr:nvPicPr>
        <xdr:cNvPr id="888" name="Picture@01\QPosted@" descr="@01\QPosted@">
          <a:extLst>
            <a:ext uri="{FF2B5EF4-FFF2-40B4-BE49-F238E27FC236}">
              <a16:creationId xmlns:a16="http://schemas.microsoft.com/office/drawing/2014/main" id="{EA2D4154-2EF4-4554-BD41-A313A1E110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0</xdr:col>
      <xdr:colOff>152400</xdr:colOff>
      <xdr:row>888</xdr:row>
      <xdr:rowOff>133350</xdr:rowOff>
    </xdr:to>
    <xdr:pic>
      <xdr:nvPicPr>
        <xdr:cNvPr id="889" name="Picture@01\QPosted@" descr="@01\QPosted@">
          <a:extLst>
            <a:ext uri="{FF2B5EF4-FFF2-40B4-BE49-F238E27FC236}">
              <a16:creationId xmlns:a16="http://schemas.microsoft.com/office/drawing/2014/main" id="{31AFF7B4-EF8C-4D55-AADE-EE76689D0B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889</xdr:row>
      <xdr:rowOff>0</xdr:rowOff>
    </xdr:from>
    <xdr:to>
      <xdr:col>0</xdr:col>
      <xdr:colOff>152400</xdr:colOff>
      <xdr:row>889</xdr:row>
      <xdr:rowOff>133350</xdr:rowOff>
    </xdr:to>
    <xdr:pic>
      <xdr:nvPicPr>
        <xdr:cNvPr id="890" name="Picture@01\QPosted@" descr="@01\QPosted@">
          <a:extLst>
            <a:ext uri="{FF2B5EF4-FFF2-40B4-BE49-F238E27FC236}">
              <a16:creationId xmlns:a16="http://schemas.microsoft.com/office/drawing/2014/main" id="{1BA41F91-04FA-4B97-B2C8-DC0ED33C8E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890</xdr:row>
      <xdr:rowOff>0</xdr:rowOff>
    </xdr:from>
    <xdr:to>
      <xdr:col>0</xdr:col>
      <xdr:colOff>152400</xdr:colOff>
      <xdr:row>890</xdr:row>
      <xdr:rowOff>133350</xdr:rowOff>
    </xdr:to>
    <xdr:pic>
      <xdr:nvPicPr>
        <xdr:cNvPr id="891" name="Picture@01\QPosted@" descr="@01\QPosted@">
          <a:extLst>
            <a:ext uri="{FF2B5EF4-FFF2-40B4-BE49-F238E27FC236}">
              <a16:creationId xmlns:a16="http://schemas.microsoft.com/office/drawing/2014/main" id="{8F91A0D5-A1D3-4EE6-8527-744132E1E9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891</xdr:row>
      <xdr:rowOff>0</xdr:rowOff>
    </xdr:from>
    <xdr:to>
      <xdr:col>0</xdr:col>
      <xdr:colOff>152400</xdr:colOff>
      <xdr:row>891</xdr:row>
      <xdr:rowOff>133350</xdr:rowOff>
    </xdr:to>
    <xdr:pic>
      <xdr:nvPicPr>
        <xdr:cNvPr id="892" name="Picture@01\QPosted@" descr="@01\QPosted@">
          <a:extLst>
            <a:ext uri="{FF2B5EF4-FFF2-40B4-BE49-F238E27FC236}">
              <a16:creationId xmlns:a16="http://schemas.microsoft.com/office/drawing/2014/main" id="{01A30851-E034-4737-AA47-9B9D65EF62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892</xdr:row>
      <xdr:rowOff>0</xdr:rowOff>
    </xdr:from>
    <xdr:to>
      <xdr:col>0</xdr:col>
      <xdr:colOff>152400</xdr:colOff>
      <xdr:row>892</xdr:row>
      <xdr:rowOff>133350</xdr:rowOff>
    </xdr:to>
    <xdr:pic>
      <xdr:nvPicPr>
        <xdr:cNvPr id="893" name="Picture@01\QPosted@" descr="@01\QPosted@">
          <a:extLst>
            <a:ext uri="{FF2B5EF4-FFF2-40B4-BE49-F238E27FC236}">
              <a16:creationId xmlns:a16="http://schemas.microsoft.com/office/drawing/2014/main" id="{CC59D715-4B16-42F1-9927-E765FF2760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893</xdr:row>
      <xdr:rowOff>0</xdr:rowOff>
    </xdr:from>
    <xdr:to>
      <xdr:col>0</xdr:col>
      <xdr:colOff>152400</xdr:colOff>
      <xdr:row>893</xdr:row>
      <xdr:rowOff>133350</xdr:rowOff>
    </xdr:to>
    <xdr:pic>
      <xdr:nvPicPr>
        <xdr:cNvPr id="894" name="Picture@01\QPosted@" descr="@01\QPosted@">
          <a:extLst>
            <a:ext uri="{FF2B5EF4-FFF2-40B4-BE49-F238E27FC236}">
              <a16:creationId xmlns:a16="http://schemas.microsoft.com/office/drawing/2014/main" id="{756601E8-D285-4B60-92FC-A10A1BC649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894</xdr:row>
      <xdr:rowOff>0</xdr:rowOff>
    </xdr:from>
    <xdr:to>
      <xdr:col>0</xdr:col>
      <xdr:colOff>152400</xdr:colOff>
      <xdr:row>894</xdr:row>
      <xdr:rowOff>133350</xdr:rowOff>
    </xdr:to>
    <xdr:pic>
      <xdr:nvPicPr>
        <xdr:cNvPr id="895" name="Picture@01\QPosted@" descr="@01\QPosted@">
          <a:extLst>
            <a:ext uri="{FF2B5EF4-FFF2-40B4-BE49-F238E27FC236}">
              <a16:creationId xmlns:a16="http://schemas.microsoft.com/office/drawing/2014/main" id="{535811E2-5A35-4963-80C4-5602FD25CD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194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895</xdr:row>
      <xdr:rowOff>0</xdr:rowOff>
    </xdr:from>
    <xdr:to>
      <xdr:col>0</xdr:col>
      <xdr:colOff>152400</xdr:colOff>
      <xdr:row>895</xdr:row>
      <xdr:rowOff>133350</xdr:rowOff>
    </xdr:to>
    <xdr:pic>
      <xdr:nvPicPr>
        <xdr:cNvPr id="896" name="Picture@01\QPosted@" descr="@01\QPosted@">
          <a:extLst>
            <a:ext uri="{FF2B5EF4-FFF2-40B4-BE49-F238E27FC236}">
              <a16:creationId xmlns:a16="http://schemas.microsoft.com/office/drawing/2014/main" id="{86FD10B9-118A-4916-99CA-2F836A5431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909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896</xdr:row>
      <xdr:rowOff>0</xdr:rowOff>
    </xdr:from>
    <xdr:to>
      <xdr:col>0</xdr:col>
      <xdr:colOff>152400</xdr:colOff>
      <xdr:row>896</xdr:row>
      <xdr:rowOff>133350</xdr:rowOff>
    </xdr:to>
    <xdr:pic>
      <xdr:nvPicPr>
        <xdr:cNvPr id="897" name="Picture@01\QPosted@" descr="@01\QPosted@">
          <a:extLst>
            <a:ext uri="{FF2B5EF4-FFF2-40B4-BE49-F238E27FC236}">
              <a16:creationId xmlns:a16="http://schemas.microsoft.com/office/drawing/2014/main" id="{289CFA14-C8F8-4EA9-9ECD-99B6F669BA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897</xdr:row>
      <xdr:rowOff>0</xdr:rowOff>
    </xdr:from>
    <xdr:to>
      <xdr:col>0</xdr:col>
      <xdr:colOff>152400</xdr:colOff>
      <xdr:row>897</xdr:row>
      <xdr:rowOff>133350</xdr:rowOff>
    </xdr:to>
    <xdr:pic>
      <xdr:nvPicPr>
        <xdr:cNvPr id="898" name="Picture@01\QPosted@" descr="@01\QPosted@">
          <a:extLst>
            <a:ext uri="{FF2B5EF4-FFF2-40B4-BE49-F238E27FC236}">
              <a16:creationId xmlns:a16="http://schemas.microsoft.com/office/drawing/2014/main" id="{397882CA-DF75-469E-B0AF-CCE1604248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0</xdr:col>
      <xdr:colOff>152400</xdr:colOff>
      <xdr:row>898</xdr:row>
      <xdr:rowOff>133350</xdr:rowOff>
    </xdr:to>
    <xdr:pic>
      <xdr:nvPicPr>
        <xdr:cNvPr id="899" name="Picture@01\QPosted@" descr="@01\QPosted@">
          <a:extLst>
            <a:ext uri="{FF2B5EF4-FFF2-40B4-BE49-F238E27FC236}">
              <a16:creationId xmlns:a16="http://schemas.microsoft.com/office/drawing/2014/main" id="{4F79E573-4130-4A63-AF82-562A6CE340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899</xdr:row>
      <xdr:rowOff>0</xdr:rowOff>
    </xdr:from>
    <xdr:to>
      <xdr:col>0</xdr:col>
      <xdr:colOff>152400</xdr:colOff>
      <xdr:row>899</xdr:row>
      <xdr:rowOff>133350</xdr:rowOff>
    </xdr:to>
    <xdr:pic>
      <xdr:nvPicPr>
        <xdr:cNvPr id="900" name="Picture@01\QPosted@" descr="@01\QPosted@">
          <a:extLst>
            <a:ext uri="{FF2B5EF4-FFF2-40B4-BE49-F238E27FC236}">
              <a16:creationId xmlns:a16="http://schemas.microsoft.com/office/drawing/2014/main" id="{45CB7442-6EC1-4086-9CC6-C69361EFB5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900</xdr:row>
      <xdr:rowOff>0</xdr:rowOff>
    </xdr:from>
    <xdr:to>
      <xdr:col>0</xdr:col>
      <xdr:colOff>152400</xdr:colOff>
      <xdr:row>900</xdr:row>
      <xdr:rowOff>133350</xdr:rowOff>
    </xdr:to>
    <xdr:pic>
      <xdr:nvPicPr>
        <xdr:cNvPr id="901" name="Picture@01\QPosted@" descr="@01\QPosted@">
          <a:extLst>
            <a:ext uri="{FF2B5EF4-FFF2-40B4-BE49-F238E27FC236}">
              <a16:creationId xmlns:a16="http://schemas.microsoft.com/office/drawing/2014/main" id="{8EAB7D78-1456-495F-AEC4-50A84063C9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901</xdr:row>
      <xdr:rowOff>0</xdr:rowOff>
    </xdr:from>
    <xdr:to>
      <xdr:col>0</xdr:col>
      <xdr:colOff>152400</xdr:colOff>
      <xdr:row>901</xdr:row>
      <xdr:rowOff>133350</xdr:rowOff>
    </xdr:to>
    <xdr:pic>
      <xdr:nvPicPr>
        <xdr:cNvPr id="902" name="Picture@01\QPosted@" descr="@01\QPosted@">
          <a:extLst>
            <a:ext uri="{FF2B5EF4-FFF2-40B4-BE49-F238E27FC236}">
              <a16:creationId xmlns:a16="http://schemas.microsoft.com/office/drawing/2014/main" id="{53A0EFC4-C7DE-413A-9E60-3B64BF7ECD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902</xdr:row>
      <xdr:rowOff>0</xdr:rowOff>
    </xdr:from>
    <xdr:to>
      <xdr:col>0</xdr:col>
      <xdr:colOff>152400</xdr:colOff>
      <xdr:row>902</xdr:row>
      <xdr:rowOff>133350</xdr:rowOff>
    </xdr:to>
    <xdr:pic>
      <xdr:nvPicPr>
        <xdr:cNvPr id="903" name="Picture@01\QPosted@" descr="@01\QPosted@">
          <a:extLst>
            <a:ext uri="{FF2B5EF4-FFF2-40B4-BE49-F238E27FC236}">
              <a16:creationId xmlns:a16="http://schemas.microsoft.com/office/drawing/2014/main" id="{CCD925D5-D8DB-483C-9C27-C46AF7199C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903</xdr:row>
      <xdr:rowOff>0</xdr:rowOff>
    </xdr:from>
    <xdr:to>
      <xdr:col>0</xdr:col>
      <xdr:colOff>152400</xdr:colOff>
      <xdr:row>903</xdr:row>
      <xdr:rowOff>133350</xdr:rowOff>
    </xdr:to>
    <xdr:pic>
      <xdr:nvPicPr>
        <xdr:cNvPr id="904" name="Picture@01\QPosted@" descr="@01\QPosted@">
          <a:extLst>
            <a:ext uri="{FF2B5EF4-FFF2-40B4-BE49-F238E27FC236}">
              <a16:creationId xmlns:a16="http://schemas.microsoft.com/office/drawing/2014/main" id="{7C57013B-6464-41A0-96C4-B515C0C7A7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904</xdr:row>
      <xdr:rowOff>0</xdr:rowOff>
    </xdr:from>
    <xdr:to>
      <xdr:col>0</xdr:col>
      <xdr:colOff>152400</xdr:colOff>
      <xdr:row>904</xdr:row>
      <xdr:rowOff>133350</xdr:rowOff>
    </xdr:to>
    <xdr:pic>
      <xdr:nvPicPr>
        <xdr:cNvPr id="905" name="Picture@01\QPosted@" descr="@01\QPosted@">
          <a:extLst>
            <a:ext uri="{FF2B5EF4-FFF2-40B4-BE49-F238E27FC236}">
              <a16:creationId xmlns:a16="http://schemas.microsoft.com/office/drawing/2014/main" id="{4E354F58-3B32-4090-AA06-09FB75C5E9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905</xdr:row>
      <xdr:rowOff>0</xdr:rowOff>
    </xdr:from>
    <xdr:to>
      <xdr:col>0</xdr:col>
      <xdr:colOff>152400</xdr:colOff>
      <xdr:row>905</xdr:row>
      <xdr:rowOff>133350</xdr:rowOff>
    </xdr:to>
    <xdr:pic>
      <xdr:nvPicPr>
        <xdr:cNvPr id="906" name="Picture@01\QPosted@" descr="@01\QPosted@">
          <a:extLst>
            <a:ext uri="{FF2B5EF4-FFF2-40B4-BE49-F238E27FC236}">
              <a16:creationId xmlns:a16="http://schemas.microsoft.com/office/drawing/2014/main" id="{954CCB82-08DA-497C-B153-2A74441158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906</xdr:row>
      <xdr:rowOff>0</xdr:rowOff>
    </xdr:from>
    <xdr:to>
      <xdr:col>0</xdr:col>
      <xdr:colOff>152400</xdr:colOff>
      <xdr:row>906</xdr:row>
      <xdr:rowOff>133350</xdr:rowOff>
    </xdr:to>
    <xdr:pic>
      <xdr:nvPicPr>
        <xdr:cNvPr id="907" name="Picture@01\QPosted@" descr="@01\QPosted@">
          <a:extLst>
            <a:ext uri="{FF2B5EF4-FFF2-40B4-BE49-F238E27FC236}">
              <a16:creationId xmlns:a16="http://schemas.microsoft.com/office/drawing/2014/main" id="{C35563F9-DD37-41A0-A341-361BE997CA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907</xdr:row>
      <xdr:rowOff>0</xdr:rowOff>
    </xdr:from>
    <xdr:to>
      <xdr:col>0</xdr:col>
      <xdr:colOff>152400</xdr:colOff>
      <xdr:row>907</xdr:row>
      <xdr:rowOff>133350</xdr:rowOff>
    </xdr:to>
    <xdr:pic>
      <xdr:nvPicPr>
        <xdr:cNvPr id="908" name="Picture@01\QPosted@" descr="@01\QPosted@">
          <a:extLst>
            <a:ext uri="{FF2B5EF4-FFF2-40B4-BE49-F238E27FC236}">
              <a16:creationId xmlns:a16="http://schemas.microsoft.com/office/drawing/2014/main" id="{C66F827C-29E4-4CFC-8A63-D3B470FF28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908</xdr:row>
      <xdr:rowOff>0</xdr:rowOff>
    </xdr:from>
    <xdr:to>
      <xdr:col>0</xdr:col>
      <xdr:colOff>152400</xdr:colOff>
      <xdr:row>908</xdr:row>
      <xdr:rowOff>133350</xdr:rowOff>
    </xdr:to>
    <xdr:pic>
      <xdr:nvPicPr>
        <xdr:cNvPr id="909" name="Picture@01\QPosted@" descr="@01\QPosted@">
          <a:extLst>
            <a:ext uri="{FF2B5EF4-FFF2-40B4-BE49-F238E27FC236}">
              <a16:creationId xmlns:a16="http://schemas.microsoft.com/office/drawing/2014/main" id="{37394A34-7626-41B9-A35A-6AA98D45E9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909</xdr:row>
      <xdr:rowOff>0</xdr:rowOff>
    </xdr:from>
    <xdr:to>
      <xdr:col>0</xdr:col>
      <xdr:colOff>152400</xdr:colOff>
      <xdr:row>909</xdr:row>
      <xdr:rowOff>133350</xdr:rowOff>
    </xdr:to>
    <xdr:pic>
      <xdr:nvPicPr>
        <xdr:cNvPr id="910" name="Picture@01\QPosted@" descr="@01\QPosted@">
          <a:extLst>
            <a:ext uri="{FF2B5EF4-FFF2-40B4-BE49-F238E27FC236}">
              <a16:creationId xmlns:a16="http://schemas.microsoft.com/office/drawing/2014/main" id="{1FE7A2F3-4B85-4DF5-8AB1-BC301C20AD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910</xdr:row>
      <xdr:rowOff>0</xdr:rowOff>
    </xdr:from>
    <xdr:to>
      <xdr:col>0</xdr:col>
      <xdr:colOff>152400</xdr:colOff>
      <xdr:row>910</xdr:row>
      <xdr:rowOff>133350</xdr:rowOff>
    </xdr:to>
    <xdr:pic>
      <xdr:nvPicPr>
        <xdr:cNvPr id="911" name="Picture@01\QPosted@" descr="@01\QPosted@">
          <a:extLst>
            <a:ext uri="{FF2B5EF4-FFF2-40B4-BE49-F238E27FC236}">
              <a16:creationId xmlns:a16="http://schemas.microsoft.com/office/drawing/2014/main" id="{DD594931-4924-46AF-BF3C-06257E80DA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911</xdr:row>
      <xdr:rowOff>0</xdr:rowOff>
    </xdr:from>
    <xdr:to>
      <xdr:col>0</xdr:col>
      <xdr:colOff>152400</xdr:colOff>
      <xdr:row>911</xdr:row>
      <xdr:rowOff>133350</xdr:rowOff>
    </xdr:to>
    <xdr:pic>
      <xdr:nvPicPr>
        <xdr:cNvPr id="912" name="Picture@01\QPosted@" descr="@01\QPosted@">
          <a:extLst>
            <a:ext uri="{FF2B5EF4-FFF2-40B4-BE49-F238E27FC236}">
              <a16:creationId xmlns:a16="http://schemas.microsoft.com/office/drawing/2014/main" id="{83F581BD-1CD0-4246-B244-E7E301E8C5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912</xdr:row>
      <xdr:rowOff>0</xdr:rowOff>
    </xdr:from>
    <xdr:to>
      <xdr:col>0</xdr:col>
      <xdr:colOff>152400</xdr:colOff>
      <xdr:row>912</xdr:row>
      <xdr:rowOff>133350</xdr:rowOff>
    </xdr:to>
    <xdr:pic>
      <xdr:nvPicPr>
        <xdr:cNvPr id="913" name="Picture@01\QPosted@" descr="@01\QPosted@">
          <a:extLst>
            <a:ext uri="{FF2B5EF4-FFF2-40B4-BE49-F238E27FC236}">
              <a16:creationId xmlns:a16="http://schemas.microsoft.com/office/drawing/2014/main" id="{F8902F6F-5FDB-4C0B-8E8A-5C7D171FCA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913</xdr:row>
      <xdr:rowOff>0</xdr:rowOff>
    </xdr:from>
    <xdr:to>
      <xdr:col>0</xdr:col>
      <xdr:colOff>152400</xdr:colOff>
      <xdr:row>913</xdr:row>
      <xdr:rowOff>133350</xdr:rowOff>
    </xdr:to>
    <xdr:pic>
      <xdr:nvPicPr>
        <xdr:cNvPr id="914" name="Picture@01\QPosted@" descr="@01\QPosted@">
          <a:extLst>
            <a:ext uri="{FF2B5EF4-FFF2-40B4-BE49-F238E27FC236}">
              <a16:creationId xmlns:a16="http://schemas.microsoft.com/office/drawing/2014/main" id="{7896D2AB-3B3C-4411-83AE-EA50961895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914</xdr:row>
      <xdr:rowOff>0</xdr:rowOff>
    </xdr:from>
    <xdr:to>
      <xdr:col>0</xdr:col>
      <xdr:colOff>152400</xdr:colOff>
      <xdr:row>914</xdr:row>
      <xdr:rowOff>133350</xdr:rowOff>
    </xdr:to>
    <xdr:pic>
      <xdr:nvPicPr>
        <xdr:cNvPr id="915" name="Picture@01\QPosted@" descr="@01\QPosted@">
          <a:extLst>
            <a:ext uri="{FF2B5EF4-FFF2-40B4-BE49-F238E27FC236}">
              <a16:creationId xmlns:a16="http://schemas.microsoft.com/office/drawing/2014/main" id="{0A4103A9-1670-49E9-B7E1-744319AD55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915</xdr:row>
      <xdr:rowOff>0</xdr:rowOff>
    </xdr:from>
    <xdr:to>
      <xdr:col>0</xdr:col>
      <xdr:colOff>152400</xdr:colOff>
      <xdr:row>915</xdr:row>
      <xdr:rowOff>133350</xdr:rowOff>
    </xdr:to>
    <xdr:pic>
      <xdr:nvPicPr>
        <xdr:cNvPr id="916" name="Picture@01\QPosted@" descr="@01\QPosted@">
          <a:extLst>
            <a:ext uri="{FF2B5EF4-FFF2-40B4-BE49-F238E27FC236}">
              <a16:creationId xmlns:a16="http://schemas.microsoft.com/office/drawing/2014/main" id="{8334C37C-4739-4E23-9710-DDC5291119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916</xdr:row>
      <xdr:rowOff>0</xdr:rowOff>
    </xdr:from>
    <xdr:to>
      <xdr:col>0</xdr:col>
      <xdr:colOff>152400</xdr:colOff>
      <xdr:row>916</xdr:row>
      <xdr:rowOff>133350</xdr:rowOff>
    </xdr:to>
    <xdr:pic>
      <xdr:nvPicPr>
        <xdr:cNvPr id="917" name="Picture@01\QPosted@" descr="@01\QPosted@">
          <a:extLst>
            <a:ext uri="{FF2B5EF4-FFF2-40B4-BE49-F238E27FC236}">
              <a16:creationId xmlns:a16="http://schemas.microsoft.com/office/drawing/2014/main" id="{C79776B7-0846-4262-83DD-86443DFDEE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917</xdr:row>
      <xdr:rowOff>0</xdr:rowOff>
    </xdr:from>
    <xdr:to>
      <xdr:col>0</xdr:col>
      <xdr:colOff>152400</xdr:colOff>
      <xdr:row>917</xdr:row>
      <xdr:rowOff>133350</xdr:rowOff>
    </xdr:to>
    <xdr:pic>
      <xdr:nvPicPr>
        <xdr:cNvPr id="918" name="Picture@01\QPosted@" descr="@01\QPosted@">
          <a:extLst>
            <a:ext uri="{FF2B5EF4-FFF2-40B4-BE49-F238E27FC236}">
              <a16:creationId xmlns:a16="http://schemas.microsoft.com/office/drawing/2014/main" id="{013864D3-E8B4-4406-91CB-49E7928885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918</xdr:row>
      <xdr:rowOff>0</xdr:rowOff>
    </xdr:from>
    <xdr:to>
      <xdr:col>0</xdr:col>
      <xdr:colOff>152400</xdr:colOff>
      <xdr:row>918</xdr:row>
      <xdr:rowOff>133350</xdr:rowOff>
    </xdr:to>
    <xdr:pic>
      <xdr:nvPicPr>
        <xdr:cNvPr id="919" name="Picture@01\QPosted@" descr="@01\QPosted@">
          <a:extLst>
            <a:ext uri="{FF2B5EF4-FFF2-40B4-BE49-F238E27FC236}">
              <a16:creationId xmlns:a16="http://schemas.microsoft.com/office/drawing/2014/main" id="{DBE057F8-1E92-4735-8036-7A337AA78B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919</xdr:row>
      <xdr:rowOff>0</xdr:rowOff>
    </xdr:from>
    <xdr:to>
      <xdr:col>0</xdr:col>
      <xdr:colOff>152400</xdr:colOff>
      <xdr:row>919</xdr:row>
      <xdr:rowOff>133350</xdr:rowOff>
    </xdr:to>
    <xdr:pic>
      <xdr:nvPicPr>
        <xdr:cNvPr id="920" name="Picture@01\QPosted@" descr="@01\QPosted@">
          <a:extLst>
            <a:ext uri="{FF2B5EF4-FFF2-40B4-BE49-F238E27FC236}">
              <a16:creationId xmlns:a16="http://schemas.microsoft.com/office/drawing/2014/main" id="{9EC1C7DE-5CD0-4054-AC9C-73689DE3F9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920</xdr:row>
      <xdr:rowOff>0</xdr:rowOff>
    </xdr:from>
    <xdr:to>
      <xdr:col>0</xdr:col>
      <xdr:colOff>152400</xdr:colOff>
      <xdr:row>920</xdr:row>
      <xdr:rowOff>133350</xdr:rowOff>
    </xdr:to>
    <xdr:pic>
      <xdr:nvPicPr>
        <xdr:cNvPr id="921" name="Picture@01\QPosted@" descr="@01\QPosted@">
          <a:extLst>
            <a:ext uri="{FF2B5EF4-FFF2-40B4-BE49-F238E27FC236}">
              <a16:creationId xmlns:a16="http://schemas.microsoft.com/office/drawing/2014/main" id="{2857DC5F-CD6B-4FC1-AD69-B0DE5D603C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921</xdr:row>
      <xdr:rowOff>0</xdr:rowOff>
    </xdr:from>
    <xdr:to>
      <xdr:col>0</xdr:col>
      <xdr:colOff>152400</xdr:colOff>
      <xdr:row>921</xdr:row>
      <xdr:rowOff>133350</xdr:rowOff>
    </xdr:to>
    <xdr:pic>
      <xdr:nvPicPr>
        <xdr:cNvPr id="922" name="Picture@01\QPosted@" descr="@01\QPosted@">
          <a:extLst>
            <a:ext uri="{FF2B5EF4-FFF2-40B4-BE49-F238E27FC236}">
              <a16:creationId xmlns:a16="http://schemas.microsoft.com/office/drawing/2014/main" id="{C8380216-8C9C-416B-8587-3D8658E1A0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922</xdr:row>
      <xdr:rowOff>0</xdr:rowOff>
    </xdr:from>
    <xdr:to>
      <xdr:col>0</xdr:col>
      <xdr:colOff>152400</xdr:colOff>
      <xdr:row>922</xdr:row>
      <xdr:rowOff>133350</xdr:rowOff>
    </xdr:to>
    <xdr:pic>
      <xdr:nvPicPr>
        <xdr:cNvPr id="923" name="Picture@01\QPosted@" descr="@01\QPosted@">
          <a:extLst>
            <a:ext uri="{FF2B5EF4-FFF2-40B4-BE49-F238E27FC236}">
              <a16:creationId xmlns:a16="http://schemas.microsoft.com/office/drawing/2014/main" id="{CFF355DD-E934-4576-8A6F-64B08E3D8D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923</xdr:row>
      <xdr:rowOff>0</xdr:rowOff>
    </xdr:from>
    <xdr:to>
      <xdr:col>0</xdr:col>
      <xdr:colOff>152400</xdr:colOff>
      <xdr:row>923</xdr:row>
      <xdr:rowOff>133350</xdr:rowOff>
    </xdr:to>
    <xdr:pic>
      <xdr:nvPicPr>
        <xdr:cNvPr id="924" name="Picture@01\QPosted@" descr="@01\QPosted@">
          <a:extLst>
            <a:ext uri="{FF2B5EF4-FFF2-40B4-BE49-F238E27FC236}">
              <a16:creationId xmlns:a16="http://schemas.microsoft.com/office/drawing/2014/main" id="{B9D23348-E66D-490C-8399-6C55BB3C5B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924</xdr:row>
      <xdr:rowOff>0</xdr:rowOff>
    </xdr:from>
    <xdr:to>
      <xdr:col>0</xdr:col>
      <xdr:colOff>152400</xdr:colOff>
      <xdr:row>924</xdr:row>
      <xdr:rowOff>133350</xdr:rowOff>
    </xdr:to>
    <xdr:pic>
      <xdr:nvPicPr>
        <xdr:cNvPr id="925" name="Picture@01\QPosted@" descr="@01\QPosted@">
          <a:extLst>
            <a:ext uri="{FF2B5EF4-FFF2-40B4-BE49-F238E27FC236}">
              <a16:creationId xmlns:a16="http://schemas.microsoft.com/office/drawing/2014/main" id="{019DAB74-0CD0-442B-861B-8EC134B768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925</xdr:row>
      <xdr:rowOff>0</xdr:rowOff>
    </xdr:from>
    <xdr:to>
      <xdr:col>0</xdr:col>
      <xdr:colOff>152400</xdr:colOff>
      <xdr:row>925</xdr:row>
      <xdr:rowOff>133350</xdr:rowOff>
    </xdr:to>
    <xdr:pic>
      <xdr:nvPicPr>
        <xdr:cNvPr id="926" name="Picture@01\QPosted@" descr="@01\QPosted@">
          <a:extLst>
            <a:ext uri="{FF2B5EF4-FFF2-40B4-BE49-F238E27FC236}">
              <a16:creationId xmlns:a16="http://schemas.microsoft.com/office/drawing/2014/main" id="{F9261027-A75C-4C93-B75F-7CE109B0F1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926</xdr:row>
      <xdr:rowOff>0</xdr:rowOff>
    </xdr:from>
    <xdr:to>
      <xdr:col>0</xdr:col>
      <xdr:colOff>152400</xdr:colOff>
      <xdr:row>926</xdr:row>
      <xdr:rowOff>133350</xdr:rowOff>
    </xdr:to>
    <xdr:pic>
      <xdr:nvPicPr>
        <xdr:cNvPr id="927" name="Picture@01\QPosted@" descr="@01\QPosted@">
          <a:extLst>
            <a:ext uri="{FF2B5EF4-FFF2-40B4-BE49-F238E27FC236}">
              <a16:creationId xmlns:a16="http://schemas.microsoft.com/office/drawing/2014/main" id="{ACEF44B4-214C-4578-9F27-E8BDAF9BD8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927</xdr:row>
      <xdr:rowOff>0</xdr:rowOff>
    </xdr:from>
    <xdr:to>
      <xdr:col>0</xdr:col>
      <xdr:colOff>152400</xdr:colOff>
      <xdr:row>927</xdr:row>
      <xdr:rowOff>133350</xdr:rowOff>
    </xdr:to>
    <xdr:pic>
      <xdr:nvPicPr>
        <xdr:cNvPr id="928" name="Picture@01\QPosted@" descr="@01\QPosted@">
          <a:extLst>
            <a:ext uri="{FF2B5EF4-FFF2-40B4-BE49-F238E27FC236}">
              <a16:creationId xmlns:a16="http://schemas.microsoft.com/office/drawing/2014/main" id="{E68DE58B-6C70-4826-A528-3B34C3919D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928</xdr:row>
      <xdr:rowOff>0</xdr:rowOff>
    </xdr:from>
    <xdr:to>
      <xdr:col>0</xdr:col>
      <xdr:colOff>152400</xdr:colOff>
      <xdr:row>928</xdr:row>
      <xdr:rowOff>133350</xdr:rowOff>
    </xdr:to>
    <xdr:pic>
      <xdr:nvPicPr>
        <xdr:cNvPr id="929" name="Picture@01\QPosted@" descr="@01\QPosted@">
          <a:extLst>
            <a:ext uri="{FF2B5EF4-FFF2-40B4-BE49-F238E27FC236}">
              <a16:creationId xmlns:a16="http://schemas.microsoft.com/office/drawing/2014/main" id="{21B33A6F-95B8-40DC-BAD4-0FD6444A1B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929</xdr:row>
      <xdr:rowOff>0</xdr:rowOff>
    </xdr:from>
    <xdr:to>
      <xdr:col>0</xdr:col>
      <xdr:colOff>152400</xdr:colOff>
      <xdr:row>929</xdr:row>
      <xdr:rowOff>133350</xdr:rowOff>
    </xdr:to>
    <xdr:pic>
      <xdr:nvPicPr>
        <xdr:cNvPr id="930" name="Picture@01\QPosted@" descr="@01\QPosted@">
          <a:extLst>
            <a:ext uri="{FF2B5EF4-FFF2-40B4-BE49-F238E27FC236}">
              <a16:creationId xmlns:a16="http://schemas.microsoft.com/office/drawing/2014/main" id="{7D7C3C17-5A21-4F3F-BCEF-7411F27E2A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930</xdr:row>
      <xdr:rowOff>0</xdr:rowOff>
    </xdr:from>
    <xdr:to>
      <xdr:col>0</xdr:col>
      <xdr:colOff>152400</xdr:colOff>
      <xdr:row>930</xdr:row>
      <xdr:rowOff>133350</xdr:rowOff>
    </xdr:to>
    <xdr:pic>
      <xdr:nvPicPr>
        <xdr:cNvPr id="931" name="Picture@01\QPosted@" descr="@01\QPosted@">
          <a:extLst>
            <a:ext uri="{FF2B5EF4-FFF2-40B4-BE49-F238E27FC236}">
              <a16:creationId xmlns:a16="http://schemas.microsoft.com/office/drawing/2014/main" id="{79CBB9CA-9BB9-4B1C-8490-2752BBBBA0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931</xdr:row>
      <xdr:rowOff>0</xdr:rowOff>
    </xdr:from>
    <xdr:to>
      <xdr:col>0</xdr:col>
      <xdr:colOff>152400</xdr:colOff>
      <xdr:row>931</xdr:row>
      <xdr:rowOff>133350</xdr:rowOff>
    </xdr:to>
    <xdr:pic>
      <xdr:nvPicPr>
        <xdr:cNvPr id="932" name="Picture@01\QPosted@" descr="@01\QPosted@">
          <a:extLst>
            <a:ext uri="{FF2B5EF4-FFF2-40B4-BE49-F238E27FC236}">
              <a16:creationId xmlns:a16="http://schemas.microsoft.com/office/drawing/2014/main" id="{204383D3-82AF-4FE4-8F0F-449E0C4E31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932</xdr:row>
      <xdr:rowOff>0</xdr:rowOff>
    </xdr:from>
    <xdr:to>
      <xdr:col>0</xdr:col>
      <xdr:colOff>152400</xdr:colOff>
      <xdr:row>932</xdr:row>
      <xdr:rowOff>133350</xdr:rowOff>
    </xdr:to>
    <xdr:pic>
      <xdr:nvPicPr>
        <xdr:cNvPr id="933" name="Picture@01\QPosted@" descr="@01\QPosted@">
          <a:extLst>
            <a:ext uri="{FF2B5EF4-FFF2-40B4-BE49-F238E27FC236}">
              <a16:creationId xmlns:a16="http://schemas.microsoft.com/office/drawing/2014/main" id="{FDF0E479-B2F9-4E31-B0F3-33AF676C00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933</xdr:row>
      <xdr:rowOff>0</xdr:rowOff>
    </xdr:from>
    <xdr:to>
      <xdr:col>0</xdr:col>
      <xdr:colOff>152400</xdr:colOff>
      <xdr:row>933</xdr:row>
      <xdr:rowOff>133350</xdr:rowOff>
    </xdr:to>
    <xdr:pic>
      <xdr:nvPicPr>
        <xdr:cNvPr id="934" name="Picture@01\QPosted@" descr="@01\QPosted@">
          <a:extLst>
            <a:ext uri="{FF2B5EF4-FFF2-40B4-BE49-F238E27FC236}">
              <a16:creationId xmlns:a16="http://schemas.microsoft.com/office/drawing/2014/main" id="{929BBDBC-8CA2-436E-96B5-4FEF4B0397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934</xdr:row>
      <xdr:rowOff>0</xdr:rowOff>
    </xdr:from>
    <xdr:to>
      <xdr:col>0</xdr:col>
      <xdr:colOff>152400</xdr:colOff>
      <xdr:row>934</xdr:row>
      <xdr:rowOff>133350</xdr:rowOff>
    </xdr:to>
    <xdr:pic>
      <xdr:nvPicPr>
        <xdr:cNvPr id="935" name="Picture@01\QPosted@" descr="@01\QPosted@">
          <a:extLst>
            <a:ext uri="{FF2B5EF4-FFF2-40B4-BE49-F238E27FC236}">
              <a16:creationId xmlns:a16="http://schemas.microsoft.com/office/drawing/2014/main" id="{E9D33E7B-35EB-496E-9F14-8949C6C0DA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935</xdr:row>
      <xdr:rowOff>0</xdr:rowOff>
    </xdr:from>
    <xdr:to>
      <xdr:col>0</xdr:col>
      <xdr:colOff>152400</xdr:colOff>
      <xdr:row>935</xdr:row>
      <xdr:rowOff>133350</xdr:rowOff>
    </xdr:to>
    <xdr:pic>
      <xdr:nvPicPr>
        <xdr:cNvPr id="936" name="Picture@01\QPosted@" descr="@01\QPosted@">
          <a:extLst>
            <a:ext uri="{FF2B5EF4-FFF2-40B4-BE49-F238E27FC236}">
              <a16:creationId xmlns:a16="http://schemas.microsoft.com/office/drawing/2014/main" id="{E1A6B1F8-F20F-49B9-AD1E-5D42F30EAD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936</xdr:row>
      <xdr:rowOff>0</xdr:rowOff>
    </xdr:from>
    <xdr:to>
      <xdr:col>0</xdr:col>
      <xdr:colOff>152400</xdr:colOff>
      <xdr:row>936</xdr:row>
      <xdr:rowOff>133350</xdr:rowOff>
    </xdr:to>
    <xdr:pic>
      <xdr:nvPicPr>
        <xdr:cNvPr id="937" name="Picture@01\QPosted@" descr="@01\QPosted@">
          <a:extLst>
            <a:ext uri="{FF2B5EF4-FFF2-40B4-BE49-F238E27FC236}">
              <a16:creationId xmlns:a16="http://schemas.microsoft.com/office/drawing/2014/main" id="{98DB7645-686A-4B60-AF92-03A7778406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937</xdr:row>
      <xdr:rowOff>0</xdr:rowOff>
    </xdr:from>
    <xdr:to>
      <xdr:col>0</xdr:col>
      <xdr:colOff>152400</xdr:colOff>
      <xdr:row>937</xdr:row>
      <xdr:rowOff>133350</xdr:rowOff>
    </xdr:to>
    <xdr:pic>
      <xdr:nvPicPr>
        <xdr:cNvPr id="938" name="Picture@01\QPosted@" descr="@01\QPosted@">
          <a:extLst>
            <a:ext uri="{FF2B5EF4-FFF2-40B4-BE49-F238E27FC236}">
              <a16:creationId xmlns:a16="http://schemas.microsoft.com/office/drawing/2014/main" id="{554E30CD-0E24-4E1B-ABF5-75CC474AEE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938</xdr:row>
      <xdr:rowOff>0</xdr:rowOff>
    </xdr:from>
    <xdr:to>
      <xdr:col>0</xdr:col>
      <xdr:colOff>152400</xdr:colOff>
      <xdr:row>938</xdr:row>
      <xdr:rowOff>133350</xdr:rowOff>
    </xdr:to>
    <xdr:pic>
      <xdr:nvPicPr>
        <xdr:cNvPr id="939" name="Picture@01\QPosted@" descr="@01\QPosted@">
          <a:extLst>
            <a:ext uri="{FF2B5EF4-FFF2-40B4-BE49-F238E27FC236}">
              <a16:creationId xmlns:a16="http://schemas.microsoft.com/office/drawing/2014/main" id="{75D35AD7-E14F-4BA8-8063-C4DCF78C97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939</xdr:row>
      <xdr:rowOff>0</xdr:rowOff>
    </xdr:from>
    <xdr:to>
      <xdr:col>0</xdr:col>
      <xdr:colOff>152400</xdr:colOff>
      <xdr:row>939</xdr:row>
      <xdr:rowOff>133350</xdr:rowOff>
    </xdr:to>
    <xdr:pic>
      <xdr:nvPicPr>
        <xdr:cNvPr id="940" name="Picture@01\QPosted@" descr="@01\QPosted@">
          <a:extLst>
            <a:ext uri="{FF2B5EF4-FFF2-40B4-BE49-F238E27FC236}">
              <a16:creationId xmlns:a16="http://schemas.microsoft.com/office/drawing/2014/main" id="{40BC7E63-A3A0-46AB-96C9-21C48D2C57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940</xdr:row>
      <xdr:rowOff>0</xdr:rowOff>
    </xdr:from>
    <xdr:to>
      <xdr:col>0</xdr:col>
      <xdr:colOff>152400</xdr:colOff>
      <xdr:row>940</xdr:row>
      <xdr:rowOff>133350</xdr:rowOff>
    </xdr:to>
    <xdr:pic>
      <xdr:nvPicPr>
        <xdr:cNvPr id="941" name="Picture@01\QPosted@" descr="@01\QPosted@">
          <a:extLst>
            <a:ext uri="{FF2B5EF4-FFF2-40B4-BE49-F238E27FC236}">
              <a16:creationId xmlns:a16="http://schemas.microsoft.com/office/drawing/2014/main" id="{44CEB860-5719-49A2-8067-5D620500F3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941</xdr:row>
      <xdr:rowOff>0</xdr:rowOff>
    </xdr:from>
    <xdr:to>
      <xdr:col>0</xdr:col>
      <xdr:colOff>152400</xdr:colOff>
      <xdr:row>941</xdr:row>
      <xdr:rowOff>133350</xdr:rowOff>
    </xdr:to>
    <xdr:pic>
      <xdr:nvPicPr>
        <xdr:cNvPr id="942" name="Picture@01\QPosted@" descr="@01\QPosted@">
          <a:extLst>
            <a:ext uri="{FF2B5EF4-FFF2-40B4-BE49-F238E27FC236}">
              <a16:creationId xmlns:a16="http://schemas.microsoft.com/office/drawing/2014/main" id="{48867111-DF13-46FC-AC16-D0190A09E4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942</xdr:row>
      <xdr:rowOff>0</xdr:rowOff>
    </xdr:from>
    <xdr:to>
      <xdr:col>0</xdr:col>
      <xdr:colOff>152400</xdr:colOff>
      <xdr:row>942</xdr:row>
      <xdr:rowOff>133350</xdr:rowOff>
    </xdr:to>
    <xdr:pic>
      <xdr:nvPicPr>
        <xdr:cNvPr id="943" name="Picture@01\QPosted@" descr="@01\QPosted@">
          <a:extLst>
            <a:ext uri="{FF2B5EF4-FFF2-40B4-BE49-F238E27FC236}">
              <a16:creationId xmlns:a16="http://schemas.microsoft.com/office/drawing/2014/main" id="{E0E316A5-1680-41F1-A71C-06A9DFC5A0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943</xdr:row>
      <xdr:rowOff>0</xdr:rowOff>
    </xdr:from>
    <xdr:to>
      <xdr:col>0</xdr:col>
      <xdr:colOff>152400</xdr:colOff>
      <xdr:row>943</xdr:row>
      <xdr:rowOff>133350</xdr:rowOff>
    </xdr:to>
    <xdr:pic>
      <xdr:nvPicPr>
        <xdr:cNvPr id="944" name="Picture@01\QPosted@" descr="@01\QPosted@">
          <a:extLst>
            <a:ext uri="{FF2B5EF4-FFF2-40B4-BE49-F238E27FC236}">
              <a16:creationId xmlns:a16="http://schemas.microsoft.com/office/drawing/2014/main" id="{B9AE483D-C1A9-4D94-9D2B-824ACD1BDA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944</xdr:row>
      <xdr:rowOff>0</xdr:rowOff>
    </xdr:from>
    <xdr:to>
      <xdr:col>0</xdr:col>
      <xdr:colOff>152400</xdr:colOff>
      <xdr:row>944</xdr:row>
      <xdr:rowOff>133350</xdr:rowOff>
    </xdr:to>
    <xdr:pic>
      <xdr:nvPicPr>
        <xdr:cNvPr id="945" name="Picture@01\QPosted@" descr="@01\QPosted@">
          <a:extLst>
            <a:ext uri="{FF2B5EF4-FFF2-40B4-BE49-F238E27FC236}">
              <a16:creationId xmlns:a16="http://schemas.microsoft.com/office/drawing/2014/main" id="{EC4DAF89-E7F9-449E-8D86-C21AC2E2E5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945</xdr:row>
      <xdr:rowOff>0</xdr:rowOff>
    </xdr:from>
    <xdr:to>
      <xdr:col>0</xdr:col>
      <xdr:colOff>152400</xdr:colOff>
      <xdr:row>945</xdr:row>
      <xdr:rowOff>133350</xdr:rowOff>
    </xdr:to>
    <xdr:pic>
      <xdr:nvPicPr>
        <xdr:cNvPr id="946" name="Picture@01\QPosted@" descr="@01\QPosted@">
          <a:extLst>
            <a:ext uri="{FF2B5EF4-FFF2-40B4-BE49-F238E27FC236}">
              <a16:creationId xmlns:a16="http://schemas.microsoft.com/office/drawing/2014/main" id="{C083A179-257F-4155-A2CC-872A73DA62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946</xdr:row>
      <xdr:rowOff>0</xdr:rowOff>
    </xdr:from>
    <xdr:to>
      <xdr:col>0</xdr:col>
      <xdr:colOff>152400</xdr:colOff>
      <xdr:row>946</xdr:row>
      <xdr:rowOff>133350</xdr:rowOff>
    </xdr:to>
    <xdr:pic>
      <xdr:nvPicPr>
        <xdr:cNvPr id="947" name="Picture@01\QPosted@" descr="@01\QPosted@">
          <a:extLst>
            <a:ext uri="{FF2B5EF4-FFF2-40B4-BE49-F238E27FC236}">
              <a16:creationId xmlns:a16="http://schemas.microsoft.com/office/drawing/2014/main" id="{BC7F72DE-C85D-4B05-98E3-320665CCAE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947</xdr:row>
      <xdr:rowOff>0</xdr:rowOff>
    </xdr:from>
    <xdr:to>
      <xdr:col>0</xdr:col>
      <xdr:colOff>152400</xdr:colOff>
      <xdr:row>947</xdr:row>
      <xdr:rowOff>133350</xdr:rowOff>
    </xdr:to>
    <xdr:pic>
      <xdr:nvPicPr>
        <xdr:cNvPr id="948" name="Picture@01\QPosted@" descr="@01\QPosted@">
          <a:extLst>
            <a:ext uri="{FF2B5EF4-FFF2-40B4-BE49-F238E27FC236}">
              <a16:creationId xmlns:a16="http://schemas.microsoft.com/office/drawing/2014/main" id="{774C9456-D9C3-4EC6-ABE4-BC50AE6715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948</xdr:row>
      <xdr:rowOff>0</xdr:rowOff>
    </xdr:from>
    <xdr:to>
      <xdr:col>0</xdr:col>
      <xdr:colOff>152400</xdr:colOff>
      <xdr:row>948</xdr:row>
      <xdr:rowOff>133350</xdr:rowOff>
    </xdr:to>
    <xdr:pic>
      <xdr:nvPicPr>
        <xdr:cNvPr id="949" name="Picture@01\QPosted@" descr="@01\QPosted@">
          <a:extLst>
            <a:ext uri="{FF2B5EF4-FFF2-40B4-BE49-F238E27FC236}">
              <a16:creationId xmlns:a16="http://schemas.microsoft.com/office/drawing/2014/main" id="{3C2F5432-5C51-4273-87AB-EF88AAFFCB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949</xdr:row>
      <xdr:rowOff>0</xdr:rowOff>
    </xdr:from>
    <xdr:to>
      <xdr:col>0</xdr:col>
      <xdr:colOff>152400</xdr:colOff>
      <xdr:row>949</xdr:row>
      <xdr:rowOff>133350</xdr:rowOff>
    </xdr:to>
    <xdr:pic>
      <xdr:nvPicPr>
        <xdr:cNvPr id="950" name="Picture@01\QPosted@" descr="@01\QPosted@">
          <a:extLst>
            <a:ext uri="{FF2B5EF4-FFF2-40B4-BE49-F238E27FC236}">
              <a16:creationId xmlns:a16="http://schemas.microsoft.com/office/drawing/2014/main" id="{9CDEF674-A4FC-466B-80D8-2229AD80D9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950</xdr:row>
      <xdr:rowOff>0</xdr:rowOff>
    </xdr:from>
    <xdr:to>
      <xdr:col>0</xdr:col>
      <xdr:colOff>152400</xdr:colOff>
      <xdr:row>950</xdr:row>
      <xdr:rowOff>133350</xdr:rowOff>
    </xdr:to>
    <xdr:pic>
      <xdr:nvPicPr>
        <xdr:cNvPr id="951" name="Picture@01\QPosted@" descr="@01\QPosted@">
          <a:extLst>
            <a:ext uri="{FF2B5EF4-FFF2-40B4-BE49-F238E27FC236}">
              <a16:creationId xmlns:a16="http://schemas.microsoft.com/office/drawing/2014/main" id="{B68B2701-31CF-4095-A1FF-3A5B5CA9A8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951</xdr:row>
      <xdr:rowOff>0</xdr:rowOff>
    </xdr:from>
    <xdr:to>
      <xdr:col>0</xdr:col>
      <xdr:colOff>152400</xdr:colOff>
      <xdr:row>951</xdr:row>
      <xdr:rowOff>133350</xdr:rowOff>
    </xdr:to>
    <xdr:pic>
      <xdr:nvPicPr>
        <xdr:cNvPr id="952" name="Picture@01\QPosted@" descr="@01\QPosted@">
          <a:extLst>
            <a:ext uri="{FF2B5EF4-FFF2-40B4-BE49-F238E27FC236}">
              <a16:creationId xmlns:a16="http://schemas.microsoft.com/office/drawing/2014/main" id="{ED0EC70E-6027-49CF-A5ED-51BBC6C29E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152400</xdr:colOff>
      <xdr:row>952</xdr:row>
      <xdr:rowOff>133350</xdr:rowOff>
    </xdr:to>
    <xdr:pic>
      <xdr:nvPicPr>
        <xdr:cNvPr id="953" name="Picture@01\QPosted@" descr="@01\QPosted@">
          <a:extLst>
            <a:ext uri="{FF2B5EF4-FFF2-40B4-BE49-F238E27FC236}">
              <a16:creationId xmlns:a16="http://schemas.microsoft.com/office/drawing/2014/main" id="{7E43EA43-8F75-4D88-9069-410C71E68A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953</xdr:row>
      <xdr:rowOff>0</xdr:rowOff>
    </xdr:from>
    <xdr:to>
      <xdr:col>0</xdr:col>
      <xdr:colOff>152400</xdr:colOff>
      <xdr:row>953</xdr:row>
      <xdr:rowOff>133350</xdr:rowOff>
    </xdr:to>
    <xdr:pic>
      <xdr:nvPicPr>
        <xdr:cNvPr id="954" name="Picture@01\QPosted@" descr="@01\QPosted@">
          <a:extLst>
            <a:ext uri="{FF2B5EF4-FFF2-40B4-BE49-F238E27FC236}">
              <a16:creationId xmlns:a16="http://schemas.microsoft.com/office/drawing/2014/main" id="{2B2AF017-FDA9-4976-A862-BBFB5A6606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954</xdr:row>
      <xdr:rowOff>0</xdr:rowOff>
    </xdr:from>
    <xdr:to>
      <xdr:col>0</xdr:col>
      <xdr:colOff>152400</xdr:colOff>
      <xdr:row>954</xdr:row>
      <xdr:rowOff>133350</xdr:rowOff>
    </xdr:to>
    <xdr:pic>
      <xdr:nvPicPr>
        <xdr:cNvPr id="955" name="Picture@01\QPosted@" descr="@01\QPosted@">
          <a:extLst>
            <a:ext uri="{FF2B5EF4-FFF2-40B4-BE49-F238E27FC236}">
              <a16:creationId xmlns:a16="http://schemas.microsoft.com/office/drawing/2014/main" id="{6924E63A-8440-4D65-8C49-77D279AE8B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955</xdr:row>
      <xdr:rowOff>0</xdr:rowOff>
    </xdr:from>
    <xdr:to>
      <xdr:col>0</xdr:col>
      <xdr:colOff>152400</xdr:colOff>
      <xdr:row>955</xdr:row>
      <xdr:rowOff>133350</xdr:rowOff>
    </xdr:to>
    <xdr:pic>
      <xdr:nvPicPr>
        <xdr:cNvPr id="956" name="Picture@01\QPosted@" descr="@01\QPosted@">
          <a:extLst>
            <a:ext uri="{FF2B5EF4-FFF2-40B4-BE49-F238E27FC236}">
              <a16:creationId xmlns:a16="http://schemas.microsoft.com/office/drawing/2014/main" id="{2D263E7E-B0D7-4A12-A524-436F56ED7E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956</xdr:row>
      <xdr:rowOff>0</xdr:rowOff>
    </xdr:from>
    <xdr:to>
      <xdr:col>0</xdr:col>
      <xdr:colOff>152400</xdr:colOff>
      <xdr:row>956</xdr:row>
      <xdr:rowOff>133350</xdr:rowOff>
    </xdr:to>
    <xdr:pic>
      <xdr:nvPicPr>
        <xdr:cNvPr id="957" name="Picture@01\QPosted@" descr="@01\QPosted@">
          <a:extLst>
            <a:ext uri="{FF2B5EF4-FFF2-40B4-BE49-F238E27FC236}">
              <a16:creationId xmlns:a16="http://schemas.microsoft.com/office/drawing/2014/main" id="{DF098A8B-C13C-458A-98E6-0AC01F4673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957</xdr:row>
      <xdr:rowOff>0</xdr:rowOff>
    </xdr:from>
    <xdr:to>
      <xdr:col>0</xdr:col>
      <xdr:colOff>152400</xdr:colOff>
      <xdr:row>957</xdr:row>
      <xdr:rowOff>133350</xdr:rowOff>
    </xdr:to>
    <xdr:pic>
      <xdr:nvPicPr>
        <xdr:cNvPr id="958" name="Picture@01\QPosted@" descr="@01\QPosted@">
          <a:extLst>
            <a:ext uri="{FF2B5EF4-FFF2-40B4-BE49-F238E27FC236}">
              <a16:creationId xmlns:a16="http://schemas.microsoft.com/office/drawing/2014/main" id="{54B6D17B-1E46-49AC-8B5F-4972029ED0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958</xdr:row>
      <xdr:rowOff>0</xdr:rowOff>
    </xdr:from>
    <xdr:to>
      <xdr:col>0</xdr:col>
      <xdr:colOff>152400</xdr:colOff>
      <xdr:row>958</xdr:row>
      <xdr:rowOff>133350</xdr:rowOff>
    </xdr:to>
    <xdr:pic>
      <xdr:nvPicPr>
        <xdr:cNvPr id="959" name="Picture@01\QPosted@" descr="@01\QPosted@">
          <a:extLst>
            <a:ext uri="{FF2B5EF4-FFF2-40B4-BE49-F238E27FC236}">
              <a16:creationId xmlns:a16="http://schemas.microsoft.com/office/drawing/2014/main" id="{29DB5177-1D6F-42B3-BF2B-60BD4C59F2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959</xdr:row>
      <xdr:rowOff>0</xdr:rowOff>
    </xdr:from>
    <xdr:to>
      <xdr:col>0</xdr:col>
      <xdr:colOff>152400</xdr:colOff>
      <xdr:row>959</xdr:row>
      <xdr:rowOff>133350</xdr:rowOff>
    </xdr:to>
    <xdr:pic>
      <xdr:nvPicPr>
        <xdr:cNvPr id="960" name="Picture@01\QPosted@" descr="@01\QPosted@">
          <a:extLst>
            <a:ext uri="{FF2B5EF4-FFF2-40B4-BE49-F238E27FC236}">
              <a16:creationId xmlns:a16="http://schemas.microsoft.com/office/drawing/2014/main" id="{51557AB6-80F5-4E09-B6F8-B28D26F3DB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960</xdr:row>
      <xdr:rowOff>0</xdr:rowOff>
    </xdr:from>
    <xdr:to>
      <xdr:col>0</xdr:col>
      <xdr:colOff>152400</xdr:colOff>
      <xdr:row>960</xdr:row>
      <xdr:rowOff>133350</xdr:rowOff>
    </xdr:to>
    <xdr:pic>
      <xdr:nvPicPr>
        <xdr:cNvPr id="961" name="Picture@01\QPosted@" descr="@01\QPosted@">
          <a:extLst>
            <a:ext uri="{FF2B5EF4-FFF2-40B4-BE49-F238E27FC236}">
              <a16:creationId xmlns:a16="http://schemas.microsoft.com/office/drawing/2014/main" id="{A3E6491B-B7B4-497A-A784-30EA795F11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961</xdr:row>
      <xdr:rowOff>0</xdr:rowOff>
    </xdr:from>
    <xdr:to>
      <xdr:col>0</xdr:col>
      <xdr:colOff>152400</xdr:colOff>
      <xdr:row>961</xdr:row>
      <xdr:rowOff>133350</xdr:rowOff>
    </xdr:to>
    <xdr:pic>
      <xdr:nvPicPr>
        <xdr:cNvPr id="962" name="Picture@01\QPosted@" descr="@01\QPosted@">
          <a:extLst>
            <a:ext uri="{FF2B5EF4-FFF2-40B4-BE49-F238E27FC236}">
              <a16:creationId xmlns:a16="http://schemas.microsoft.com/office/drawing/2014/main" id="{831DB0F5-F606-469B-9D26-5B3CCB7910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962</xdr:row>
      <xdr:rowOff>0</xdr:rowOff>
    </xdr:from>
    <xdr:to>
      <xdr:col>0</xdr:col>
      <xdr:colOff>152400</xdr:colOff>
      <xdr:row>962</xdr:row>
      <xdr:rowOff>133350</xdr:rowOff>
    </xdr:to>
    <xdr:pic>
      <xdr:nvPicPr>
        <xdr:cNvPr id="963" name="Picture@01\QPosted@" descr="@01\QPosted@">
          <a:extLst>
            <a:ext uri="{FF2B5EF4-FFF2-40B4-BE49-F238E27FC236}">
              <a16:creationId xmlns:a16="http://schemas.microsoft.com/office/drawing/2014/main" id="{8B633294-6D58-4D67-B58C-E1B8D379E4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963</xdr:row>
      <xdr:rowOff>0</xdr:rowOff>
    </xdr:from>
    <xdr:to>
      <xdr:col>0</xdr:col>
      <xdr:colOff>152400</xdr:colOff>
      <xdr:row>963</xdr:row>
      <xdr:rowOff>133350</xdr:rowOff>
    </xdr:to>
    <xdr:pic>
      <xdr:nvPicPr>
        <xdr:cNvPr id="964" name="Picture@01\QPosted@" descr="@01\QPosted@">
          <a:extLst>
            <a:ext uri="{FF2B5EF4-FFF2-40B4-BE49-F238E27FC236}">
              <a16:creationId xmlns:a16="http://schemas.microsoft.com/office/drawing/2014/main" id="{C760BA3E-7F2C-4029-B8FD-02B93FF65C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964</xdr:row>
      <xdr:rowOff>0</xdr:rowOff>
    </xdr:from>
    <xdr:to>
      <xdr:col>0</xdr:col>
      <xdr:colOff>152400</xdr:colOff>
      <xdr:row>964</xdr:row>
      <xdr:rowOff>133350</xdr:rowOff>
    </xdr:to>
    <xdr:pic>
      <xdr:nvPicPr>
        <xdr:cNvPr id="965" name="Picture@01\QPosted@" descr="@01\QPosted@">
          <a:extLst>
            <a:ext uri="{FF2B5EF4-FFF2-40B4-BE49-F238E27FC236}">
              <a16:creationId xmlns:a16="http://schemas.microsoft.com/office/drawing/2014/main" id="{AC923911-4FDB-4D2D-A9A8-EA177F86A8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965</xdr:row>
      <xdr:rowOff>0</xdr:rowOff>
    </xdr:from>
    <xdr:to>
      <xdr:col>0</xdr:col>
      <xdr:colOff>152400</xdr:colOff>
      <xdr:row>965</xdr:row>
      <xdr:rowOff>133350</xdr:rowOff>
    </xdr:to>
    <xdr:pic>
      <xdr:nvPicPr>
        <xdr:cNvPr id="966" name="Picture@01\QPosted@" descr="@01\QPosted@">
          <a:extLst>
            <a:ext uri="{FF2B5EF4-FFF2-40B4-BE49-F238E27FC236}">
              <a16:creationId xmlns:a16="http://schemas.microsoft.com/office/drawing/2014/main" id="{A56A551B-D582-4BB1-9C2F-6E5D8B3923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966</xdr:row>
      <xdr:rowOff>0</xdr:rowOff>
    </xdr:from>
    <xdr:to>
      <xdr:col>0</xdr:col>
      <xdr:colOff>152400</xdr:colOff>
      <xdr:row>966</xdr:row>
      <xdr:rowOff>133350</xdr:rowOff>
    </xdr:to>
    <xdr:pic>
      <xdr:nvPicPr>
        <xdr:cNvPr id="967" name="Picture@01\QPosted@" descr="@01\QPosted@">
          <a:extLst>
            <a:ext uri="{FF2B5EF4-FFF2-40B4-BE49-F238E27FC236}">
              <a16:creationId xmlns:a16="http://schemas.microsoft.com/office/drawing/2014/main" id="{EE7EB3F7-43FD-48C3-B2E2-073387A3C0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967</xdr:row>
      <xdr:rowOff>0</xdr:rowOff>
    </xdr:from>
    <xdr:to>
      <xdr:col>0</xdr:col>
      <xdr:colOff>152400</xdr:colOff>
      <xdr:row>967</xdr:row>
      <xdr:rowOff>133350</xdr:rowOff>
    </xdr:to>
    <xdr:pic>
      <xdr:nvPicPr>
        <xdr:cNvPr id="968" name="Picture@01\QPosted@" descr="@01\QPosted@">
          <a:extLst>
            <a:ext uri="{FF2B5EF4-FFF2-40B4-BE49-F238E27FC236}">
              <a16:creationId xmlns:a16="http://schemas.microsoft.com/office/drawing/2014/main" id="{73E8DCE3-8485-44A9-BDBA-6C987F6A53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968</xdr:row>
      <xdr:rowOff>0</xdr:rowOff>
    </xdr:from>
    <xdr:to>
      <xdr:col>0</xdr:col>
      <xdr:colOff>152400</xdr:colOff>
      <xdr:row>968</xdr:row>
      <xdr:rowOff>133350</xdr:rowOff>
    </xdr:to>
    <xdr:pic>
      <xdr:nvPicPr>
        <xdr:cNvPr id="969" name="Picture@01\QPosted@" descr="@01\QPosted@">
          <a:extLst>
            <a:ext uri="{FF2B5EF4-FFF2-40B4-BE49-F238E27FC236}">
              <a16:creationId xmlns:a16="http://schemas.microsoft.com/office/drawing/2014/main" id="{51AAAE4D-897E-4715-AD29-B4FCF1805E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969</xdr:row>
      <xdr:rowOff>0</xdr:rowOff>
    </xdr:from>
    <xdr:to>
      <xdr:col>0</xdr:col>
      <xdr:colOff>152400</xdr:colOff>
      <xdr:row>969</xdr:row>
      <xdr:rowOff>133350</xdr:rowOff>
    </xdr:to>
    <xdr:pic>
      <xdr:nvPicPr>
        <xdr:cNvPr id="970" name="Picture@01\QPosted@" descr="@01\QPosted@">
          <a:extLst>
            <a:ext uri="{FF2B5EF4-FFF2-40B4-BE49-F238E27FC236}">
              <a16:creationId xmlns:a16="http://schemas.microsoft.com/office/drawing/2014/main" id="{E8CF84E3-C34D-48AE-B305-71B0020796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970</xdr:row>
      <xdr:rowOff>0</xdr:rowOff>
    </xdr:from>
    <xdr:to>
      <xdr:col>0</xdr:col>
      <xdr:colOff>152400</xdr:colOff>
      <xdr:row>970</xdr:row>
      <xdr:rowOff>133350</xdr:rowOff>
    </xdr:to>
    <xdr:pic>
      <xdr:nvPicPr>
        <xdr:cNvPr id="971" name="Picture@01\QPosted@" descr="@01\QPosted@">
          <a:extLst>
            <a:ext uri="{FF2B5EF4-FFF2-40B4-BE49-F238E27FC236}">
              <a16:creationId xmlns:a16="http://schemas.microsoft.com/office/drawing/2014/main" id="{CCBA9376-9DD1-431A-BD68-04ED4BD1BC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971</xdr:row>
      <xdr:rowOff>0</xdr:rowOff>
    </xdr:from>
    <xdr:to>
      <xdr:col>0</xdr:col>
      <xdr:colOff>152400</xdr:colOff>
      <xdr:row>971</xdr:row>
      <xdr:rowOff>133350</xdr:rowOff>
    </xdr:to>
    <xdr:pic>
      <xdr:nvPicPr>
        <xdr:cNvPr id="972" name="Picture@01\QPosted@" descr="@01\QPosted@">
          <a:extLst>
            <a:ext uri="{FF2B5EF4-FFF2-40B4-BE49-F238E27FC236}">
              <a16:creationId xmlns:a16="http://schemas.microsoft.com/office/drawing/2014/main" id="{F8A971EA-D4FB-4B08-9090-3944C6EB75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133350</xdr:rowOff>
    </xdr:to>
    <xdr:pic>
      <xdr:nvPicPr>
        <xdr:cNvPr id="973" name="Picture@01\QPosted@" descr="@01\QPosted@">
          <a:extLst>
            <a:ext uri="{FF2B5EF4-FFF2-40B4-BE49-F238E27FC236}">
              <a16:creationId xmlns:a16="http://schemas.microsoft.com/office/drawing/2014/main" id="{1277B661-86F1-4FD4-8003-1D5B5834AB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133350</xdr:rowOff>
    </xdr:to>
    <xdr:pic>
      <xdr:nvPicPr>
        <xdr:cNvPr id="974" name="Picture@01\QPosted@" descr="@01\QPosted@">
          <a:extLst>
            <a:ext uri="{FF2B5EF4-FFF2-40B4-BE49-F238E27FC236}">
              <a16:creationId xmlns:a16="http://schemas.microsoft.com/office/drawing/2014/main" id="{DB3674E7-B213-4D51-80C6-D3D7E81866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974</xdr:row>
      <xdr:rowOff>0</xdr:rowOff>
    </xdr:from>
    <xdr:to>
      <xdr:col>0</xdr:col>
      <xdr:colOff>152400</xdr:colOff>
      <xdr:row>974</xdr:row>
      <xdr:rowOff>133350</xdr:rowOff>
    </xdr:to>
    <xdr:pic>
      <xdr:nvPicPr>
        <xdr:cNvPr id="975" name="Picture@01\QPosted@" descr="@01\QPosted@">
          <a:extLst>
            <a:ext uri="{FF2B5EF4-FFF2-40B4-BE49-F238E27FC236}">
              <a16:creationId xmlns:a16="http://schemas.microsoft.com/office/drawing/2014/main" id="{07A69D8D-86D8-4D62-99D7-48C9CBFDC8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975</xdr:row>
      <xdr:rowOff>0</xdr:rowOff>
    </xdr:from>
    <xdr:to>
      <xdr:col>0</xdr:col>
      <xdr:colOff>152400</xdr:colOff>
      <xdr:row>975</xdr:row>
      <xdr:rowOff>133350</xdr:rowOff>
    </xdr:to>
    <xdr:pic>
      <xdr:nvPicPr>
        <xdr:cNvPr id="976" name="Picture@01\QPosted@" descr="@01\QPosted@">
          <a:extLst>
            <a:ext uri="{FF2B5EF4-FFF2-40B4-BE49-F238E27FC236}">
              <a16:creationId xmlns:a16="http://schemas.microsoft.com/office/drawing/2014/main" id="{FE2D4CE0-968C-4F28-BBF5-E392117908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976</xdr:row>
      <xdr:rowOff>0</xdr:rowOff>
    </xdr:from>
    <xdr:to>
      <xdr:col>0</xdr:col>
      <xdr:colOff>152400</xdr:colOff>
      <xdr:row>976</xdr:row>
      <xdr:rowOff>133350</xdr:rowOff>
    </xdr:to>
    <xdr:pic>
      <xdr:nvPicPr>
        <xdr:cNvPr id="977" name="Picture@01\QPosted@" descr="@01\QPosted@">
          <a:extLst>
            <a:ext uri="{FF2B5EF4-FFF2-40B4-BE49-F238E27FC236}">
              <a16:creationId xmlns:a16="http://schemas.microsoft.com/office/drawing/2014/main" id="{9D36C2F4-9E50-4F6F-A95C-779961E6ED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977</xdr:row>
      <xdr:rowOff>0</xdr:rowOff>
    </xdr:from>
    <xdr:to>
      <xdr:col>0</xdr:col>
      <xdr:colOff>152400</xdr:colOff>
      <xdr:row>977</xdr:row>
      <xdr:rowOff>133350</xdr:rowOff>
    </xdr:to>
    <xdr:pic>
      <xdr:nvPicPr>
        <xdr:cNvPr id="978" name="Picture@01\QPosted@" descr="@01\QPosted@">
          <a:extLst>
            <a:ext uri="{FF2B5EF4-FFF2-40B4-BE49-F238E27FC236}">
              <a16:creationId xmlns:a16="http://schemas.microsoft.com/office/drawing/2014/main" id="{C093F01F-56EC-4FEE-AFCD-9D01641EB4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978</xdr:row>
      <xdr:rowOff>0</xdr:rowOff>
    </xdr:from>
    <xdr:to>
      <xdr:col>0</xdr:col>
      <xdr:colOff>152400</xdr:colOff>
      <xdr:row>978</xdr:row>
      <xdr:rowOff>133350</xdr:rowOff>
    </xdr:to>
    <xdr:pic>
      <xdr:nvPicPr>
        <xdr:cNvPr id="979" name="Picture@01\QPosted@" descr="@01\QPosted@">
          <a:extLst>
            <a:ext uri="{FF2B5EF4-FFF2-40B4-BE49-F238E27FC236}">
              <a16:creationId xmlns:a16="http://schemas.microsoft.com/office/drawing/2014/main" id="{E5EC5D86-C1D4-4EFB-91B4-368BFA48FC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133350</xdr:rowOff>
    </xdr:to>
    <xdr:pic>
      <xdr:nvPicPr>
        <xdr:cNvPr id="980" name="Picture@01\QPosted@" descr="@01\QPosted@">
          <a:extLst>
            <a:ext uri="{FF2B5EF4-FFF2-40B4-BE49-F238E27FC236}">
              <a16:creationId xmlns:a16="http://schemas.microsoft.com/office/drawing/2014/main" id="{72CA691E-3539-4200-97EB-5AC8D875B6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980</xdr:row>
      <xdr:rowOff>0</xdr:rowOff>
    </xdr:from>
    <xdr:to>
      <xdr:col>0</xdr:col>
      <xdr:colOff>152400</xdr:colOff>
      <xdr:row>980</xdr:row>
      <xdr:rowOff>133350</xdr:rowOff>
    </xdr:to>
    <xdr:pic>
      <xdr:nvPicPr>
        <xdr:cNvPr id="981" name="Picture@01\QPosted@" descr="@01\QPosted@">
          <a:extLst>
            <a:ext uri="{FF2B5EF4-FFF2-40B4-BE49-F238E27FC236}">
              <a16:creationId xmlns:a16="http://schemas.microsoft.com/office/drawing/2014/main" id="{3792EB04-394C-4085-87D2-7E3EDC613B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133350</xdr:rowOff>
    </xdr:to>
    <xdr:pic>
      <xdr:nvPicPr>
        <xdr:cNvPr id="982" name="Picture@01\QPosted@" descr="@01\QPosted@">
          <a:extLst>
            <a:ext uri="{FF2B5EF4-FFF2-40B4-BE49-F238E27FC236}">
              <a16:creationId xmlns:a16="http://schemas.microsoft.com/office/drawing/2014/main" id="{16F07A52-7BE2-4CC3-9D4F-EC34DF270F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982</xdr:row>
      <xdr:rowOff>0</xdr:rowOff>
    </xdr:from>
    <xdr:to>
      <xdr:col>0</xdr:col>
      <xdr:colOff>152400</xdr:colOff>
      <xdr:row>982</xdr:row>
      <xdr:rowOff>133350</xdr:rowOff>
    </xdr:to>
    <xdr:pic>
      <xdr:nvPicPr>
        <xdr:cNvPr id="983" name="Picture@01\QPosted@" descr="@01\QPosted@">
          <a:extLst>
            <a:ext uri="{FF2B5EF4-FFF2-40B4-BE49-F238E27FC236}">
              <a16:creationId xmlns:a16="http://schemas.microsoft.com/office/drawing/2014/main" id="{0BF1A382-55EF-43F4-B877-6CDFF27439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983</xdr:row>
      <xdr:rowOff>0</xdr:rowOff>
    </xdr:from>
    <xdr:to>
      <xdr:col>0</xdr:col>
      <xdr:colOff>152400</xdr:colOff>
      <xdr:row>983</xdr:row>
      <xdr:rowOff>133350</xdr:rowOff>
    </xdr:to>
    <xdr:pic>
      <xdr:nvPicPr>
        <xdr:cNvPr id="984" name="Picture@01\QPosted@" descr="@01\QPosted@">
          <a:extLst>
            <a:ext uri="{FF2B5EF4-FFF2-40B4-BE49-F238E27FC236}">
              <a16:creationId xmlns:a16="http://schemas.microsoft.com/office/drawing/2014/main" id="{839CC697-4B93-4DDF-AFB1-CF9E4B23B0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984</xdr:row>
      <xdr:rowOff>0</xdr:rowOff>
    </xdr:from>
    <xdr:to>
      <xdr:col>0</xdr:col>
      <xdr:colOff>152400</xdr:colOff>
      <xdr:row>984</xdr:row>
      <xdr:rowOff>133350</xdr:rowOff>
    </xdr:to>
    <xdr:pic>
      <xdr:nvPicPr>
        <xdr:cNvPr id="985" name="Picture@01\QPosted@" descr="@01\QPosted@">
          <a:extLst>
            <a:ext uri="{FF2B5EF4-FFF2-40B4-BE49-F238E27FC236}">
              <a16:creationId xmlns:a16="http://schemas.microsoft.com/office/drawing/2014/main" id="{D7095AA2-7EC0-4C1F-B56C-ACA989D4D0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985</xdr:row>
      <xdr:rowOff>0</xdr:rowOff>
    </xdr:from>
    <xdr:to>
      <xdr:col>0</xdr:col>
      <xdr:colOff>152400</xdr:colOff>
      <xdr:row>985</xdr:row>
      <xdr:rowOff>133350</xdr:rowOff>
    </xdr:to>
    <xdr:pic>
      <xdr:nvPicPr>
        <xdr:cNvPr id="986" name="Picture@01\QPosted@" descr="@01\QPosted@">
          <a:extLst>
            <a:ext uri="{FF2B5EF4-FFF2-40B4-BE49-F238E27FC236}">
              <a16:creationId xmlns:a16="http://schemas.microsoft.com/office/drawing/2014/main" id="{DA911810-8D15-42DD-A77F-5D1C5686C4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133350</xdr:rowOff>
    </xdr:to>
    <xdr:pic>
      <xdr:nvPicPr>
        <xdr:cNvPr id="987" name="Picture@01\QPosted@" descr="@01\QPosted@">
          <a:extLst>
            <a:ext uri="{FF2B5EF4-FFF2-40B4-BE49-F238E27FC236}">
              <a16:creationId xmlns:a16="http://schemas.microsoft.com/office/drawing/2014/main" id="{7D72C75C-95C4-4057-B971-71E6800AC6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133350</xdr:rowOff>
    </xdr:to>
    <xdr:pic>
      <xdr:nvPicPr>
        <xdr:cNvPr id="988" name="Picture@01\QPosted@" descr="@01\QPosted@">
          <a:extLst>
            <a:ext uri="{FF2B5EF4-FFF2-40B4-BE49-F238E27FC236}">
              <a16:creationId xmlns:a16="http://schemas.microsoft.com/office/drawing/2014/main" id="{F060040D-82FB-438D-B28C-33A7B9BEDC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988</xdr:row>
      <xdr:rowOff>0</xdr:rowOff>
    </xdr:from>
    <xdr:to>
      <xdr:col>0</xdr:col>
      <xdr:colOff>152400</xdr:colOff>
      <xdr:row>988</xdr:row>
      <xdr:rowOff>133350</xdr:rowOff>
    </xdr:to>
    <xdr:pic>
      <xdr:nvPicPr>
        <xdr:cNvPr id="989" name="Picture@01\QPosted@" descr="@01\QPosted@">
          <a:extLst>
            <a:ext uri="{FF2B5EF4-FFF2-40B4-BE49-F238E27FC236}">
              <a16:creationId xmlns:a16="http://schemas.microsoft.com/office/drawing/2014/main" id="{5D3C0CDC-15C5-40BB-9174-3C509EF60C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133350</xdr:rowOff>
    </xdr:to>
    <xdr:pic>
      <xdr:nvPicPr>
        <xdr:cNvPr id="990" name="Picture@01\QPosted@" descr="@01\QPosted@">
          <a:extLst>
            <a:ext uri="{FF2B5EF4-FFF2-40B4-BE49-F238E27FC236}">
              <a16:creationId xmlns:a16="http://schemas.microsoft.com/office/drawing/2014/main" id="{07AE1A1F-6265-445D-8385-19A6D3F034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990</xdr:row>
      <xdr:rowOff>0</xdr:rowOff>
    </xdr:from>
    <xdr:to>
      <xdr:col>0</xdr:col>
      <xdr:colOff>152400</xdr:colOff>
      <xdr:row>990</xdr:row>
      <xdr:rowOff>133350</xdr:rowOff>
    </xdr:to>
    <xdr:pic>
      <xdr:nvPicPr>
        <xdr:cNvPr id="991" name="Picture@01\QPosted@" descr="@01\QPosted@">
          <a:extLst>
            <a:ext uri="{FF2B5EF4-FFF2-40B4-BE49-F238E27FC236}">
              <a16:creationId xmlns:a16="http://schemas.microsoft.com/office/drawing/2014/main" id="{89FFC6DD-2F62-444B-9C4B-A366729465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133350</xdr:rowOff>
    </xdr:to>
    <xdr:pic>
      <xdr:nvPicPr>
        <xdr:cNvPr id="992" name="Picture@01\QPosted@" descr="@01\QPosted@">
          <a:extLst>
            <a:ext uri="{FF2B5EF4-FFF2-40B4-BE49-F238E27FC236}">
              <a16:creationId xmlns:a16="http://schemas.microsoft.com/office/drawing/2014/main" id="{29C9CDC5-8793-445A-98DB-02D6FAE91A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992</xdr:row>
      <xdr:rowOff>0</xdr:rowOff>
    </xdr:from>
    <xdr:to>
      <xdr:col>0</xdr:col>
      <xdr:colOff>152400</xdr:colOff>
      <xdr:row>992</xdr:row>
      <xdr:rowOff>133350</xdr:rowOff>
    </xdr:to>
    <xdr:pic>
      <xdr:nvPicPr>
        <xdr:cNvPr id="993" name="Picture@01\QPosted@" descr="@01\QPosted@">
          <a:extLst>
            <a:ext uri="{FF2B5EF4-FFF2-40B4-BE49-F238E27FC236}">
              <a16:creationId xmlns:a16="http://schemas.microsoft.com/office/drawing/2014/main" id="{C0E62988-F947-4B64-9F6E-C1A6EA598F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133350</xdr:rowOff>
    </xdr:to>
    <xdr:pic>
      <xdr:nvPicPr>
        <xdr:cNvPr id="994" name="Picture@01\QPosted@" descr="@01\QPosted@">
          <a:extLst>
            <a:ext uri="{FF2B5EF4-FFF2-40B4-BE49-F238E27FC236}">
              <a16:creationId xmlns:a16="http://schemas.microsoft.com/office/drawing/2014/main" id="{0F18D06F-32BD-4CFC-B4F6-AF422A50BA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994</xdr:row>
      <xdr:rowOff>0</xdr:rowOff>
    </xdr:from>
    <xdr:to>
      <xdr:col>0</xdr:col>
      <xdr:colOff>152400</xdr:colOff>
      <xdr:row>994</xdr:row>
      <xdr:rowOff>133350</xdr:rowOff>
    </xdr:to>
    <xdr:pic>
      <xdr:nvPicPr>
        <xdr:cNvPr id="995" name="Picture@01\QPosted@" descr="@01\QPosted@">
          <a:extLst>
            <a:ext uri="{FF2B5EF4-FFF2-40B4-BE49-F238E27FC236}">
              <a16:creationId xmlns:a16="http://schemas.microsoft.com/office/drawing/2014/main" id="{2DA73BD0-1C00-4A26-B62E-FE0A6E2DD4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995</xdr:row>
      <xdr:rowOff>0</xdr:rowOff>
    </xdr:from>
    <xdr:to>
      <xdr:col>0</xdr:col>
      <xdr:colOff>152400</xdr:colOff>
      <xdr:row>995</xdr:row>
      <xdr:rowOff>133350</xdr:rowOff>
    </xdr:to>
    <xdr:pic>
      <xdr:nvPicPr>
        <xdr:cNvPr id="996" name="Picture@01\QPosted@" descr="@01\QPosted@">
          <a:extLst>
            <a:ext uri="{FF2B5EF4-FFF2-40B4-BE49-F238E27FC236}">
              <a16:creationId xmlns:a16="http://schemas.microsoft.com/office/drawing/2014/main" id="{D82AAB03-3A05-47FE-ADC2-F60D77A6FB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996</xdr:row>
      <xdr:rowOff>0</xdr:rowOff>
    </xdr:from>
    <xdr:to>
      <xdr:col>0</xdr:col>
      <xdr:colOff>152400</xdr:colOff>
      <xdr:row>996</xdr:row>
      <xdr:rowOff>133350</xdr:rowOff>
    </xdr:to>
    <xdr:pic>
      <xdr:nvPicPr>
        <xdr:cNvPr id="997" name="Picture@01\QPosted@" descr="@01\QPosted@">
          <a:extLst>
            <a:ext uri="{FF2B5EF4-FFF2-40B4-BE49-F238E27FC236}">
              <a16:creationId xmlns:a16="http://schemas.microsoft.com/office/drawing/2014/main" id="{C9FEFF9A-8D64-4EAB-A117-13486B9CD1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997</xdr:row>
      <xdr:rowOff>0</xdr:rowOff>
    </xdr:from>
    <xdr:to>
      <xdr:col>0</xdr:col>
      <xdr:colOff>152400</xdr:colOff>
      <xdr:row>997</xdr:row>
      <xdr:rowOff>133350</xdr:rowOff>
    </xdr:to>
    <xdr:pic>
      <xdr:nvPicPr>
        <xdr:cNvPr id="998" name="Picture@01\QPosted@" descr="@01\QPosted@">
          <a:extLst>
            <a:ext uri="{FF2B5EF4-FFF2-40B4-BE49-F238E27FC236}">
              <a16:creationId xmlns:a16="http://schemas.microsoft.com/office/drawing/2014/main" id="{B33F72B4-13D7-4816-AD0D-3C3A301591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998</xdr:row>
      <xdr:rowOff>0</xdr:rowOff>
    </xdr:from>
    <xdr:to>
      <xdr:col>0</xdr:col>
      <xdr:colOff>152400</xdr:colOff>
      <xdr:row>998</xdr:row>
      <xdr:rowOff>133350</xdr:rowOff>
    </xdr:to>
    <xdr:pic>
      <xdr:nvPicPr>
        <xdr:cNvPr id="999" name="Picture@01\QPosted@" descr="@01\QPosted@">
          <a:extLst>
            <a:ext uri="{FF2B5EF4-FFF2-40B4-BE49-F238E27FC236}">
              <a16:creationId xmlns:a16="http://schemas.microsoft.com/office/drawing/2014/main" id="{D6D801E9-8EA5-4E9D-AD4C-55487F24E1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999</xdr:row>
      <xdr:rowOff>0</xdr:rowOff>
    </xdr:from>
    <xdr:to>
      <xdr:col>0</xdr:col>
      <xdr:colOff>152400</xdr:colOff>
      <xdr:row>999</xdr:row>
      <xdr:rowOff>133350</xdr:rowOff>
    </xdr:to>
    <xdr:pic>
      <xdr:nvPicPr>
        <xdr:cNvPr id="1000" name="Picture@01\QPosted@" descr="@01\QPosted@">
          <a:extLst>
            <a:ext uri="{FF2B5EF4-FFF2-40B4-BE49-F238E27FC236}">
              <a16:creationId xmlns:a16="http://schemas.microsoft.com/office/drawing/2014/main" id="{04306933-6BDA-4CFA-BD11-D282E52301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1000</xdr:row>
      <xdr:rowOff>0</xdr:rowOff>
    </xdr:from>
    <xdr:to>
      <xdr:col>0</xdr:col>
      <xdr:colOff>152400</xdr:colOff>
      <xdr:row>1000</xdr:row>
      <xdr:rowOff>133350</xdr:rowOff>
    </xdr:to>
    <xdr:pic>
      <xdr:nvPicPr>
        <xdr:cNvPr id="1001" name="Picture@01\QPosted@" descr="@01\QPosted@">
          <a:extLst>
            <a:ext uri="{FF2B5EF4-FFF2-40B4-BE49-F238E27FC236}">
              <a16:creationId xmlns:a16="http://schemas.microsoft.com/office/drawing/2014/main" id="{5B8149F3-6B56-409A-BB49-622444F07E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1001</xdr:row>
      <xdr:rowOff>0</xdr:rowOff>
    </xdr:from>
    <xdr:to>
      <xdr:col>0</xdr:col>
      <xdr:colOff>152400</xdr:colOff>
      <xdr:row>1001</xdr:row>
      <xdr:rowOff>133350</xdr:rowOff>
    </xdr:to>
    <xdr:pic>
      <xdr:nvPicPr>
        <xdr:cNvPr id="1002" name="Picture@01\QPosted@" descr="@01\QPosted@">
          <a:extLst>
            <a:ext uri="{FF2B5EF4-FFF2-40B4-BE49-F238E27FC236}">
              <a16:creationId xmlns:a16="http://schemas.microsoft.com/office/drawing/2014/main" id="{6D851C1D-A2B9-437A-9E7A-0ABC55E940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23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1002</xdr:row>
      <xdr:rowOff>0</xdr:rowOff>
    </xdr:from>
    <xdr:to>
      <xdr:col>0</xdr:col>
      <xdr:colOff>152400</xdr:colOff>
      <xdr:row>1002</xdr:row>
      <xdr:rowOff>133350</xdr:rowOff>
    </xdr:to>
    <xdr:pic>
      <xdr:nvPicPr>
        <xdr:cNvPr id="1003" name="Picture@01\QPosted@" descr="@01\QPosted@">
          <a:extLst>
            <a:ext uri="{FF2B5EF4-FFF2-40B4-BE49-F238E27FC236}">
              <a16:creationId xmlns:a16="http://schemas.microsoft.com/office/drawing/2014/main" id="{8BC07FD4-B8B3-44A1-9EB8-D55B7534C1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338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1003</xdr:row>
      <xdr:rowOff>0</xdr:rowOff>
    </xdr:from>
    <xdr:to>
      <xdr:col>0</xdr:col>
      <xdr:colOff>152400</xdr:colOff>
      <xdr:row>1003</xdr:row>
      <xdr:rowOff>133350</xdr:rowOff>
    </xdr:to>
    <xdr:pic>
      <xdr:nvPicPr>
        <xdr:cNvPr id="1004" name="Picture@01\QPosted@" descr="@01\QPosted@">
          <a:extLst>
            <a:ext uri="{FF2B5EF4-FFF2-40B4-BE49-F238E27FC236}">
              <a16:creationId xmlns:a16="http://schemas.microsoft.com/office/drawing/2014/main" id="{99F0ABE0-58BB-4512-921B-B16E31E3ED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52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1004</xdr:row>
      <xdr:rowOff>0</xdr:rowOff>
    </xdr:from>
    <xdr:to>
      <xdr:col>0</xdr:col>
      <xdr:colOff>152400</xdr:colOff>
      <xdr:row>1004</xdr:row>
      <xdr:rowOff>133350</xdr:rowOff>
    </xdr:to>
    <xdr:pic>
      <xdr:nvPicPr>
        <xdr:cNvPr id="1005" name="Picture@01\QPosted@" descr="@01\QPosted@">
          <a:extLst>
            <a:ext uri="{FF2B5EF4-FFF2-40B4-BE49-F238E27FC236}">
              <a16:creationId xmlns:a16="http://schemas.microsoft.com/office/drawing/2014/main" id="{77F67498-1E0A-4318-8BF7-EE7E410B7A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1005</xdr:row>
      <xdr:rowOff>0</xdr:rowOff>
    </xdr:from>
    <xdr:to>
      <xdr:col>0</xdr:col>
      <xdr:colOff>152400</xdr:colOff>
      <xdr:row>1005</xdr:row>
      <xdr:rowOff>133350</xdr:rowOff>
    </xdr:to>
    <xdr:pic>
      <xdr:nvPicPr>
        <xdr:cNvPr id="1006" name="Picture@01\QPosted@" descr="@01\QPosted@">
          <a:extLst>
            <a:ext uri="{FF2B5EF4-FFF2-40B4-BE49-F238E27FC236}">
              <a16:creationId xmlns:a16="http://schemas.microsoft.com/office/drawing/2014/main" id="{D2AEFD13-174B-4F7F-8CA9-8080ADAAB6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1006</xdr:row>
      <xdr:rowOff>0</xdr:rowOff>
    </xdr:from>
    <xdr:to>
      <xdr:col>0</xdr:col>
      <xdr:colOff>152400</xdr:colOff>
      <xdr:row>1006</xdr:row>
      <xdr:rowOff>133350</xdr:rowOff>
    </xdr:to>
    <xdr:pic>
      <xdr:nvPicPr>
        <xdr:cNvPr id="1007" name="Picture@01\QPosted@" descr="@01\QPosted@">
          <a:extLst>
            <a:ext uri="{FF2B5EF4-FFF2-40B4-BE49-F238E27FC236}">
              <a16:creationId xmlns:a16="http://schemas.microsoft.com/office/drawing/2014/main" id="{07D916B7-3BF6-431A-8DC2-38DAAD08C6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1007</xdr:row>
      <xdr:rowOff>0</xdr:rowOff>
    </xdr:from>
    <xdr:to>
      <xdr:col>0</xdr:col>
      <xdr:colOff>152400</xdr:colOff>
      <xdr:row>1007</xdr:row>
      <xdr:rowOff>133350</xdr:rowOff>
    </xdr:to>
    <xdr:pic>
      <xdr:nvPicPr>
        <xdr:cNvPr id="1008" name="Picture@01\QPosted@" descr="@01\QPosted@">
          <a:extLst>
            <a:ext uri="{FF2B5EF4-FFF2-40B4-BE49-F238E27FC236}">
              <a16:creationId xmlns:a16="http://schemas.microsoft.com/office/drawing/2014/main" id="{E73EB1FC-215A-482A-A96F-AE1712E88D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1008</xdr:row>
      <xdr:rowOff>0</xdr:rowOff>
    </xdr:from>
    <xdr:to>
      <xdr:col>0</xdr:col>
      <xdr:colOff>152400</xdr:colOff>
      <xdr:row>1008</xdr:row>
      <xdr:rowOff>133350</xdr:rowOff>
    </xdr:to>
    <xdr:pic>
      <xdr:nvPicPr>
        <xdr:cNvPr id="1009" name="Picture@01\QPosted@" descr="@01\QPosted@">
          <a:extLst>
            <a:ext uri="{FF2B5EF4-FFF2-40B4-BE49-F238E27FC236}">
              <a16:creationId xmlns:a16="http://schemas.microsoft.com/office/drawing/2014/main" id="{E3163192-E422-400F-A696-7E549CB044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1009</xdr:row>
      <xdr:rowOff>0</xdr:rowOff>
    </xdr:from>
    <xdr:to>
      <xdr:col>0</xdr:col>
      <xdr:colOff>152400</xdr:colOff>
      <xdr:row>1009</xdr:row>
      <xdr:rowOff>133350</xdr:rowOff>
    </xdr:to>
    <xdr:pic>
      <xdr:nvPicPr>
        <xdr:cNvPr id="1010" name="Picture@01\QPosted@" descr="@01\QPosted@">
          <a:extLst>
            <a:ext uri="{FF2B5EF4-FFF2-40B4-BE49-F238E27FC236}">
              <a16:creationId xmlns:a16="http://schemas.microsoft.com/office/drawing/2014/main" id="{59622D45-AD1E-436D-885B-307FFC6CED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1010</xdr:row>
      <xdr:rowOff>0</xdr:rowOff>
    </xdr:from>
    <xdr:to>
      <xdr:col>0</xdr:col>
      <xdr:colOff>152400</xdr:colOff>
      <xdr:row>1010</xdr:row>
      <xdr:rowOff>133350</xdr:rowOff>
    </xdr:to>
    <xdr:pic>
      <xdr:nvPicPr>
        <xdr:cNvPr id="1011" name="Picture@01\QPosted@" descr="@01\QPosted@">
          <a:extLst>
            <a:ext uri="{FF2B5EF4-FFF2-40B4-BE49-F238E27FC236}">
              <a16:creationId xmlns:a16="http://schemas.microsoft.com/office/drawing/2014/main" id="{A1198033-B074-4A6D-A1E9-2B0CC281A9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1011</xdr:row>
      <xdr:rowOff>0</xdr:rowOff>
    </xdr:from>
    <xdr:to>
      <xdr:col>0</xdr:col>
      <xdr:colOff>152400</xdr:colOff>
      <xdr:row>1011</xdr:row>
      <xdr:rowOff>133350</xdr:rowOff>
    </xdr:to>
    <xdr:pic>
      <xdr:nvPicPr>
        <xdr:cNvPr id="1012" name="Picture@01\QPosted@" descr="@01\QPosted@">
          <a:extLst>
            <a:ext uri="{FF2B5EF4-FFF2-40B4-BE49-F238E27FC236}">
              <a16:creationId xmlns:a16="http://schemas.microsoft.com/office/drawing/2014/main" id="{79523363-0877-4D2E-95B6-819122A64F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133350</xdr:rowOff>
    </xdr:to>
    <xdr:pic>
      <xdr:nvPicPr>
        <xdr:cNvPr id="1013" name="Picture@01\QPosted@" descr="@01\QPosted@">
          <a:extLst>
            <a:ext uri="{FF2B5EF4-FFF2-40B4-BE49-F238E27FC236}">
              <a16:creationId xmlns:a16="http://schemas.microsoft.com/office/drawing/2014/main" id="{3868E76C-721A-46C9-A03A-D701B70423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1013</xdr:row>
      <xdr:rowOff>0</xdr:rowOff>
    </xdr:from>
    <xdr:to>
      <xdr:col>0</xdr:col>
      <xdr:colOff>152400</xdr:colOff>
      <xdr:row>1013</xdr:row>
      <xdr:rowOff>133350</xdr:rowOff>
    </xdr:to>
    <xdr:pic>
      <xdr:nvPicPr>
        <xdr:cNvPr id="1014" name="Picture@01\QPosted@" descr="@01\QPosted@">
          <a:extLst>
            <a:ext uri="{FF2B5EF4-FFF2-40B4-BE49-F238E27FC236}">
              <a16:creationId xmlns:a16="http://schemas.microsoft.com/office/drawing/2014/main" id="{2B818A87-7CC8-4BB3-A272-DEFAC89D0F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1014</xdr:row>
      <xdr:rowOff>0</xdr:rowOff>
    </xdr:from>
    <xdr:to>
      <xdr:col>0</xdr:col>
      <xdr:colOff>152400</xdr:colOff>
      <xdr:row>1014</xdr:row>
      <xdr:rowOff>133350</xdr:rowOff>
    </xdr:to>
    <xdr:pic>
      <xdr:nvPicPr>
        <xdr:cNvPr id="1015" name="Picture@01\QPosted@" descr="@01\QPosted@">
          <a:extLst>
            <a:ext uri="{FF2B5EF4-FFF2-40B4-BE49-F238E27FC236}">
              <a16:creationId xmlns:a16="http://schemas.microsoft.com/office/drawing/2014/main" id="{2DFE20D8-4AE0-471C-8F2F-A54167A6CD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133350</xdr:rowOff>
    </xdr:to>
    <xdr:pic>
      <xdr:nvPicPr>
        <xdr:cNvPr id="1016" name="Picture@01\QPosted@" descr="@01\QPosted@">
          <a:extLst>
            <a:ext uri="{FF2B5EF4-FFF2-40B4-BE49-F238E27FC236}">
              <a16:creationId xmlns:a16="http://schemas.microsoft.com/office/drawing/2014/main" id="{224BF293-CFF4-4B12-805E-6553455DB1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1016</xdr:row>
      <xdr:rowOff>0</xdr:rowOff>
    </xdr:from>
    <xdr:to>
      <xdr:col>0</xdr:col>
      <xdr:colOff>152400</xdr:colOff>
      <xdr:row>1016</xdr:row>
      <xdr:rowOff>133350</xdr:rowOff>
    </xdr:to>
    <xdr:pic>
      <xdr:nvPicPr>
        <xdr:cNvPr id="1017" name="Picture@01\QPosted@" descr="@01\QPosted@">
          <a:extLst>
            <a:ext uri="{FF2B5EF4-FFF2-40B4-BE49-F238E27FC236}">
              <a16:creationId xmlns:a16="http://schemas.microsoft.com/office/drawing/2014/main" id="{B143643E-C27D-4841-B4C6-EC1B93DB5D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133350</xdr:rowOff>
    </xdr:to>
    <xdr:pic>
      <xdr:nvPicPr>
        <xdr:cNvPr id="1018" name="Picture@01\QPosted@" descr="@01\QPosted@">
          <a:extLst>
            <a:ext uri="{FF2B5EF4-FFF2-40B4-BE49-F238E27FC236}">
              <a16:creationId xmlns:a16="http://schemas.microsoft.com/office/drawing/2014/main" id="{8B4A5168-E75B-4912-B428-392E4CCF1D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1018</xdr:row>
      <xdr:rowOff>0</xdr:rowOff>
    </xdr:from>
    <xdr:to>
      <xdr:col>0</xdr:col>
      <xdr:colOff>152400</xdr:colOff>
      <xdr:row>1018</xdr:row>
      <xdr:rowOff>133350</xdr:rowOff>
    </xdr:to>
    <xdr:pic>
      <xdr:nvPicPr>
        <xdr:cNvPr id="1019" name="Picture@01\QPosted@" descr="@01\QPosted@">
          <a:extLst>
            <a:ext uri="{FF2B5EF4-FFF2-40B4-BE49-F238E27FC236}">
              <a16:creationId xmlns:a16="http://schemas.microsoft.com/office/drawing/2014/main" id="{CDCE231D-BAD7-4884-A513-F5DC2D4EC1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1019</xdr:row>
      <xdr:rowOff>0</xdr:rowOff>
    </xdr:from>
    <xdr:to>
      <xdr:col>0</xdr:col>
      <xdr:colOff>152400</xdr:colOff>
      <xdr:row>1019</xdr:row>
      <xdr:rowOff>133350</xdr:rowOff>
    </xdr:to>
    <xdr:pic>
      <xdr:nvPicPr>
        <xdr:cNvPr id="1020" name="Picture@01\QPosted@" descr="@01\QPosted@">
          <a:extLst>
            <a:ext uri="{FF2B5EF4-FFF2-40B4-BE49-F238E27FC236}">
              <a16:creationId xmlns:a16="http://schemas.microsoft.com/office/drawing/2014/main" id="{824960F2-AD79-457E-AB16-DE81B170FA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133350</xdr:rowOff>
    </xdr:to>
    <xdr:pic>
      <xdr:nvPicPr>
        <xdr:cNvPr id="1021" name="Picture@01\QPosted@" descr="@01\QPosted@">
          <a:extLst>
            <a:ext uri="{FF2B5EF4-FFF2-40B4-BE49-F238E27FC236}">
              <a16:creationId xmlns:a16="http://schemas.microsoft.com/office/drawing/2014/main" id="{B10AEA11-6A45-48A6-A3D0-E949040935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1021</xdr:row>
      <xdr:rowOff>0</xdr:rowOff>
    </xdr:from>
    <xdr:to>
      <xdr:col>0</xdr:col>
      <xdr:colOff>152400</xdr:colOff>
      <xdr:row>1021</xdr:row>
      <xdr:rowOff>133350</xdr:rowOff>
    </xdr:to>
    <xdr:pic>
      <xdr:nvPicPr>
        <xdr:cNvPr id="1022" name="Picture@01\QPosted@" descr="@01\QPosted@">
          <a:extLst>
            <a:ext uri="{FF2B5EF4-FFF2-40B4-BE49-F238E27FC236}">
              <a16:creationId xmlns:a16="http://schemas.microsoft.com/office/drawing/2014/main" id="{15DDE029-72E0-4F50-B946-340A574128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1022</xdr:row>
      <xdr:rowOff>0</xdr:rowOff>
    </xdr:from>
    <xdr:to>
      <xdr:col>0</xdr:col>
      <xdr:colOff>152400</xdr:colOff>
      <xdr:row>1022</xdr:row>
      <xdr:rowOff>133350</xdr:rowOff>
    </xdr:to>
    <xdr:pic>
      <xdr:nvPicPr>
        <xdr:cNvPr id="1023" name="Picture@01\QPosted@" descr="@01\QPosted@">
          <a:extLst>
            <a:ext uri="{FF2B5EF4-FFF2-40B4-BE49-F238E27FC236}">
              <a16:creationId xmlns:a16="http://schemas.microsoft.com/office/drawing/2014/main" id="{540D6BA8-5C87-4A14-8F60-D8693CEAF4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1023</xdr:row>
      <xdr:rowOff>0</xdr:rowOff>
    </xdr:from>
    <xdr:to>
      <xdr:col>0</xdr:col>
      <xdr:colOff>152400</xdr:colOff>
      <xdr:row>1023</xdr:row>
      <xdr:rowOff>133350</xdr:rowOff>
    </xdr:to>
    <xdr:pic>
      <xdr:nvPicPr>
        <xdr:cNvPr id="1024" name="Picture@01\QPosted@" descr="@01\QPosted@">
          <a:extLst>
            <a:ext uri="{FF2B5EF4-FFF2-40B4-BE49-F238E27FC236}">
              <a16:creationId xmlns:a16="http://schemas.microsoft.com/office/drawing/2014/main" id="{8CD8A9AF-FD22-496B-B49C-006892C88B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1024</xdr:row>
      <xdr:rowOff>0</xdr:rowOff>
    </xdr:from>
    <xdr:to>
      <xdr:col>0</xdr:col>
      <xdr:colOff>152400</xdr:colOff>
      <xdr:row>1024</xdr:row>
      <xdr:rowOff>133350</xdr:rowOff>
    </xdr:to>
    <xdr:pic>
      <xdr:nvPicPr>
        <xdr:cNvPr id="1025" name="Picture@01\QPosted@" descr="@01\QPosted@">
          <a:extLst>
            <a:ext uri="{FF2B5EF4-FFF2-40B4-BE49-F238E27FC236}">
              <a16:creationId xmlns:a16="http://schemas.microsoft.com/office/drawing/2014/main" id="{3864607F-700C-46CB-A74F-0C75059EBC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1025</xdr:row>
      <xdr:rowOff>0</xdr:rowOff>
    </xdr:from>
    <xdr:to>
      <xdr:col>0</xdr:col>
      <xdr:colOff>152400</xdr:colOff>
      <xdr:row>1025</xdr:row>
      <xdr:rowOff>133350</xdr:rowOff>
    </xdr:to>
    <xdr:pic>
      <xdr:nvPicPr>
        <xdr:cNvPr id="1026" name="Picture@01\QPosted@" descr="@01\QPosted@">
          <a:extLst>
            <a:ext uri="{FF2B5EF4-FFF2-40B4-BE49-F238E27FC236}">
              <a16:creationId xmlns:a16="http://schemas.microsoft.com/office/drawing/2014/main" id="{8D4587E2-4C17-4B4D-95E7-14977A98CD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1026</xdr:row>
      <xdr:rowOff>0</xdr:rowOff>
    </xdr:from>
    <xdr:to>
      <xdr:col>0</xdr:col>
      <xdr:colOff>152400</xdr:colOff>
      <xdr:row>1026</xdr:row>
      <xdr:rowOff>133350</xdr:rowOff>
    </xdr:to>
    <xdr:pic>
      <xdr:nvPicPr>
        <xdr:cNvPr id="1027" name="Picture@01\QPosted@" descr="@01\QPosted@">
          <a:extLst>
            <a:ext uri="{FF2B5EF4-FFF2-40B4-BE49-F238E27FC236}">
              <a16:creationId xmlns:a16="http://schemas.microsoft.com/office/drawing/2014/main" id="{C413FF7C-87BE-4964-96F9-25903FD64A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1027</xdr:row>
      <xdr:rowOff>0</xdr:rowOff>
    </xdr:from>
    <xdr:to>
      <xdr:col>0</xdr:col>
      <xdr:colOff>152400</xdr:colOff>
      <xdr:row>1027</xdr:row>
      <xdr:rowOff>133350</xdr:rowOff>
    </xdr:to>
    <xdr:pic>
      <xdr:nvPicPr>
        <xdr:cNvPr id="1028" name="Picture@01\QPosted@" descr="@01\QPosted@">
          <a:extLst>
            <a:ext uri="{FF2B5EF4-FFF2-40B4-BE49-F238E27FC236}">
              <a16:creationId xmlns:a16="http://schemas.microsoft.com/office/drawing/2014/main" id="{D45268BE-A390-47C1-86B8-539148D31F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1028</xdr:row>
      <xdr:rowOff>0</xdr:rowOff>
    </xdr:from>
    <xdr:to>
      <xdr:col>0</xdr:col>
      <xdr:colOff>152400</xdr:colOff>
      <xdr:row>1028</xdr:row>
      <xdr:rowOff>133350</xdr:rowOff>
    </xdr:to>
    <xdr:pic>
      <xdr:nvPicPr>
        <xdr:cNvPr id="1029" name="Picture@01\QPosted@" descr="@01\QPosted@">
          <a:extLst>
            <a:ext uri="{FF2B5EF4-FFF2-40B4-BE49-F238E27FC236}">
              <a16:creationId xmlns:a16="http://schemas.microsoft.com/office/drawing/2014/main" id="{00379324-6AFC-4830-90AB-BE1067777C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1029</xdr:row>
      <xdr:rowOff>0</xdr:rowOff>
    </xdr:from>
    <xdr:to>
      <xdr:col>0</xdr:col>
      <xdr:colOff>152400</xdr:colOff>
      <xdr:row>1029</xdr:row>
      <xdr:rowOff>133350</xdr:rowOff>
    </xdr:to>
    <xdr:pic>
      <xdr:nvPicPr>
        <xdr:cNvPr id="1030" name="Picture@01\QPosted@" descr="@01\QPosted@">
          <a:extLst>
            <a:ext uri="{FF2B5EF4-FFF2-40B4-BE49-F238E27FC236}">
              <a16:creationId xmlns:a16="http://schemas.microsoft.com/office/drawing/2014/main" id="{E838CF65-2808-41C7-8B69-4C70ED9B7A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1030</xdr:row>
      <xdr:rowOff>0</xdr:rowOff>
    </xdr:from>
    <xdr:to>
      <xdr:col>0</xdr:col>
      <xdr:colOff>152400</xdr:colOff>
      <xdr:row>1030</xdr:row>
      <xdr:rowOff>133350</xdr:rowOff>
    </xdr:to>
    <xdr:pic>
      <xdr:nvPicPr>
        <xdr:cNvPr id="1031" name="Picture@01\QPosted@" descr="@01\QPosted@">
          <a:extLst>
            <a:ext uri="{FF2B5EF4-FFF2-40B4-BE49-F238E27FC236}">
              <a16:creationId xmlns:a16="http://schemas.microsoft.com/office/drawing/2014/main" id="{B1B01165-7A54-43BD-B5D9-D93128E449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1031</xdr:row>
      <xdr:rowOff>0</xdr:rowOff>
    </xdr:from>
    <xdr:to>
      <xdr:col>0</xdr:col>
      <xdr:colOff>152400</xdr:colOff>
      <xdr:row>1031</xdr:row>
      <xdr:rowOff>133350</xdr:rowOff>
    </xdr:to>
    <xdr:pic>
      <xdr:nvPicPr>
        <xdr:cNvPr id="1032" name="Picture@01\QPosted@" descr="@01\QPosted@">
          <a:extLst>
            <a:ext uri="{FF2B5EF4-FFF2-40B4-BE49-F238E27FC236}">
              <a16:creationId xmlns:a16="http://schemas.microsoft.com/office/drawing/2014/main" id="{09FBBB2A-DD6D-4886-9BAB-C953C8F319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1032</xdr:row>
      <xdr:rowOff>0</xdr:rowOff>
    </xdr:from>
    <xdr:to>
      <xdr:col>0</xdr:col>
      <xdr:colOff>152400</xdr:colOff>
      <xdr:row>1032</xdr:row>
      <xdr:rowOff>133350</xdr:rowOff>
    </xdr:to>
    <xdr:pic>
      <xdr:nvPicPr>
        <xdr:cNvPr id="1033" name="Picture@01\QPosted@" descr="@01\QPosted@">
          <a:extLst>
            <a:ext uri="{FF2B5EF4-FFF2-40B4-BE49-F238E27FC236}">
              <a16:creationId xmlns:a16="http://schemas.microsoft.com/office/drawing/2014/main" id="{7FBC1E3A-A4D7-49DB-BD3E-478E4CF417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1033</xdr:row>
      <xdr:rowOff>0</xdr:rowOff>
    </xdr:from>
    <xdr:to>
      <xdr:col>0</xdr:col>
      <xdr:colOff>152400</xdr:colOff>
      <xdr:row>1033</xdr:row>
      <xdr:rowOff>133350</xdr:rowOff>
    </xdr:to>
    <xdr:pic>
      <xdr:nvPicPr>
        <xdr:cNvPr id="1034" name="Picture@01\QPosted@" descr="@01\QPosted@">
          <a:extLst>
            <a:ext uri="{FF2B5EF4-FFF2-40B4-BE49-F238E27FC236}">
              <a16:creationId xmlns:a16="http://schemas.microsoft.com/office/drawing/2014/main" id="{CA5ADD04-D97F-4C0D-8D9D-30224C5CFE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1034</xdr:row>
      <xdr:rowOff>0</xdr:rowOff>
    </xdr:from>
    <xdr:to>
      <xdr:col>0</xdr:col>
      <xdr:colOff>152400</xdr:colOff>
      <xdr:row>1034</xdr:row>
      <xdr:rowOff>133350</xdr:rowOff>
    </xdr:to>
    <xdr:pic>
      <xdr:nvPicPr>
        <xdr:cNvPr id="1035" name="Picture@01\QPosted@" descr="@01\QPosted@">
          <a:extLst>
            <a:ext uri="{FF2B5EF4-FFF2-40B4-BE49-F238E27FC236}">
              <a16:creationId xmlns:a16="http://schemas.microsoft.com/office/drawing/2014/main" id="{046C1249-E704-4C6F-8AC9-11DB4B9F8C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1035</xdr:row>
      <xdr:rowOff>0</xdr:rowOff>
    </xdr:from>
    <xdr:to>
      <xdr:col>0</xdr:col>
      <xdr:colOff>152400</xdr:colOff>
      <xdr:row>1035</xdr:row>
      <xdr:rowOff>133350</xdr:rowOff>
    </xdr:to>
    <xdr:pic>
      <xdr:nvPicPr>
        <xdr:cNvPr id="1036" name="Picture@01\QPosted@" descr="@01\QPosted@">
          <a:extLst>
            <a:ext uri="{FF2B5EF4-FFF2-40B4-BE49-F238E27FC236}">
              <a16:creationId xmlns:a16="http://schemas.microsoft.com/office/drawing/2014/main" id="{9F1A27C2-A060-4334-BD4D-EE1E53515D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1036</xdr:row>
      <xdr:rowOff>0</xdr:rowOff>
    </xdr:from>
    <xdr:to>
      <xdr:col>0</xdr:col>
      <xdr:colOff>152400</xdr:colOff>
      <xdr:row>1036</xdr:row>
      <xdr:rowOff>133350</xdr:rowOff>
    </xdr:to>
    <xdr:pic>
      <xdr:nvPicPr>
        <xdr:cNvPr id="1037" name="Picture@01\QPosted@" descr="@01\QPosted@">
          <a:extLst>
            <a:ext uri="{FF2B5EF4-FFF2-40B4-BE49-F238E27FC236}">
              <a16:creationId xmlns:a16="http://schemas.microsoft.com/office/drawing/2014/main" id="{E99A708E-E62A-4FC3-9B9A-20E80AF947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1037</xdr:row>
      <xdr:rowOff>0</xdr:rowOff>
    </xdr:from>
    <xdr:to>
      <xdr:col>0</xdr:col>
      <xdr:colOff>152400</xdr:colOff>
      <xdr:row>1037</xdr:row>
      <xdr:rowOff>133350</xdr:rowOff>
    </xdr:to>
    <xdr:pic>
      <xdr:nvPicPr>
        <xdr:cNvPr id="1038" name="Picture@01\QPosted@" descr="@01\QPosted@">
          <a:extLst>
            <a:ext uri="{FF2B5EF4-FFF2-40B4-BE49-F238E27FC236}">
              <a16:creationId xmlns:a16="http://schemas.microsoft.com/office/drawing/2014/main" id="{91F726ED-45D7-4972-9C75-E5B101E28E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1038</xdr:row>
      <xdr:rowOff>0</xdr:rowOff>
    </xdr:from>
    <xdr:to>
      <xdr:col>0</xdr:col>
      <xdr:colOff>152400</xdr:colOff>
      <xdr:row>1038</xdr:row>
      <xdr:rowOff>133350</xdr:rowOff>
    </xdr:to>
    <xdr:pic>
      <xdr:nvPicPr>
        <xdr:cNvPr id="1039" name="Picture@01\QPosted@" descr="@01\QPosted@">
          <a:extLst>
            <a:ext uri="{FF2B5EF4-FFF2-40B4-BE49-F238E27FC236}">
              <a16:creationId xmlns:a16="http://schemas.microsoft.com/office/drawing/2014/main" id="{AC776B01-B4C7-4730-995D-72A5255165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1039</xdr:row>
      <xdr:rowOff>0</xdr:rowOff>
    </xdr:from>
    <xdr:to>
      <xdr:col>0</xdr:col>
      <xdr:colOff>152400</xdr:colOff>
      <xdr:row>1039</xdr:row>
      <xdr:rowOff>133350</xdr:rowOff>
    </xdr:to>
    <xdr:pic>
      <xdr:nvPicPr>
        <xdr:cNvPr id="1040" name="Picture@01\QPosted@" descr="@01\QPosted@">
          <a:extLst>
            <a:ext uri="{FF2B5EF4-FFF2-40B4-BE49-F238E27FC236}">
              <a16:creationId xmlns:a16="http://schemas.microsoft.com/office/drawing/2014/main" id="{4E510E2A-F96C-4EC2-9608-B8D89354CB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1040</xdr:row>
      <xdr:rowOff>0</xdr:rowOff>
    </xdr:from>
    <xdr:to>
      <xdr:col>0</xdr:col>
      <xdr:colOff>152400</xdr:colOff>
      <xdr:row>1040</xdr:row>
      <xdr:rowOff>133350</xdr:rowOff>
    </xdr:to>
    <xdr:pic>
      <xdr:nvPicPr>
        <xdr:cNvPr id="1041" name="Picture@01\QPosted@" descr="@01\QPosted@">
          <a:extLst>
            <a:ext uri="{FF2B5EF4-FFF2-40B4-BE49-F238E27FC236}">
              <a16:creationId xmlns:a16="http://schemas.microsoft.com/office/drawing/2014/main" id="{986B6232-A50D-491C-9BE7-F4CB9C6150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1041</xdr:row>
      <xdr:rowOff>0</xdr:rowOff>
    </xdr:from>
    <xdr:to>
      <xdr:col>0</xdr:col>
      <xdr:colOff>152400</xdr:colOff>
      <xdr:row>1041</xdr:row>
      <xdr:rowOff>133350</xdr:rowOff>
    </xdr:to>
    <xdr:pic>
      <xdr:nvPicPr>
        <xdr:cNvPr id="1042" name="Picture@01\QPosted@" descr="@01\QPosted@">
          <a:extLst>
            <a:ext uri="{FF2B5EF4-FFF2-40B4-BE49-F238E27FC236}">
              <a16:creationId xmlns:a16="http://schemas.microsoft.com/office/drawing/2014/main" id="{D46EC3AE-6C07-454C-9E93-9C51EAC1F1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1042</xdr:row>
      <xdr:rowOff>0</xdr:rowOff>
    </xdr:from>
    <xdr:to>
      <xdr:col>0</xdr:col>
      <xdr:colOff>152400</xdr:colOff>
      <xdr:row>1042</xdr:row>
      <xdr:rowOff>133350</xdr:rowOff>
    </xdr:to>
    <xdr:pic>
      <xdr:nvPicPr>
        <xdr:cNvPr id="1043" name="Picture@01\QPosted@" descr="@01\QPosted@">
          <a:extLst>
            <a:ext uri="{FF2B5EF4-FFF2-40B4-BE49-F238E27FC236}">
              <a16:creationId xmlns:a16="http://schemas.microsoft.com/office/drawing/2014/main" id="{D42A8AB2-C2CA-41EA-96FA-D16146C69D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1043</xdr:row>
      <xdr:rowOff>0</xdr:rowOff>
    </xdr:from>
    <xdr:to>
      <xdr:col>0</xdr:col>
      <xdr:colOff>152400</xdr:colOff>
      <xdr:row>1043</xdr:row>
      <xdr:rowOff>133350</xdr:rowOff>
    </xdr:to>
    <xdr:pic>
      <xdr:nvPicPr>
        <xdr:cNvPr id="1044" name="Picture@01\QPosted@" descr="@01\QPosted@">
          <a:extLst>
            <a:ext uri="{FF2B5EF4-FFF2-40B4-BE49-F238E27FC236}">
              <a16:creationId xmlns:a16="http://schemas.microsoft.com/office/drawing/2014/main" id="{45E82B98-0C1E-43DC-9F82-A1B75DDA1D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1044</xdr:row>
      <xdr:rowOff>0</xdr:rowOff>
    </xdr:from>
    <xdr:to>
      <xdr:col>0</xdr:col>
      <xdr:colOff>152400</xdr:colOff>
      <xdr:row>1044</xdr:row>
      <xdr:rowOff>133350</xdr:rowOff>
    </xdr:to>
    <xdr:pic>
      <xdr:nvPicPr>
        <xdr:cNvPr id="1045" name="Picture@01\QPosted@" descr="@01\QPosted@">
          <a:extLst>
            <a:ext uri="{FF2B5EF4-FFF2-40B4-BE49-F238E27FC236}">
              <a16:creationId xmlns:a16="http://schemas.microsoft.com/office/drawing/2014/main" id="{96E897F1-E963-410A-B3D4-C69EFF0DBD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1045</xdr:row>
      <xdr:rowOff>0</xdr:rowOff>
    </xdr:from>
    <xdr:to>
      <xdr:col>0</xdr:col>
      <xdr:colOff>152400</xdr:colOff>
      <xdr:row>1045</xdr:row>
      <xdr:rowOff>133350</xdr:rowOff>
    </xdr:to>
    <xdr:pic>
      <xdr:nvPicPr>
        <xdr:cNvPr id="1046" name="Picture@01\QPosted@" descr="@01\QPosted@">
          <a:extLst>
            <a:ext uri="{FF2B5EF4-FFF2-40B4-BE49-F238E27FC236}">
              <a16:creationId xmlns:a16="http://schemas.microsoft.com/office/drawing/2014/main" id="{EE02B782-D751-40A1-BFAD-0E37ED0B45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1046</xdr:row>
      <xdr:rowOff>0</xdr:rowOff>
    </xdr:from>
    <xdr:to>
      <xdr:col>0</xdr:col>
      <xdr:colOff>152400</xdr:colOff>
      <xdr:row>1046</xdr:row>
      <xdr:rowOff>133350</xdr:rowOff>
    </xdr:to>
    <xdr:pic>
      <xdr:nvPicPr>
        <xdr:cNvPr id="1047" name="Picture@01\QPosted@" descr="@01\QPosted@">
          <a:extLst>
            <a:ext uri="{FF2B5EF4-FFF2-40B4-BE49-F238E27FC236}">
              <a16:creationId xmlns:a16="http://schemas.microsoft.com/office/drawing/2014/main" id="{59B4E43F-366D-45A3-92E0-CC53B693D9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1047</xdr:row>
      <xdr:rowOff>0</xdr:rowOff>
    </xdr:from>
    <xdr:to>
      <xdr:col>0</xdr:col>
      <xdr:colOff>152400</xdr:colOff>
      <xdr:row>1047</xdr:row>
      <xdr:rowOff>133350</xdr:rowOff>
    </xdr:to>
    <xdr:pic>
      <xdr:nvPicPr>
        <xdr:cNvPr id="1048" name="Picture@01\QPosted@" descr="@01\QPosted@">
          <a:extLst>
            <a:ext uri="{FF2B5EF4-FFF2-40B4-BE49-F238E27FC236}">
              <a16:creationId xmlns:a16="http://schemas.microsoft.com/office/drawing/2014/main" id="{A9B74E98-F2AA-464F-BD45-97DB8F4941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1048</xdr:row>
      <xdr:rowOff>0</xdr:rowOff>
    </xdr:from>
    <xdr:to>
      <xdr:col>0</xdr:col>
      <xdr:colOff>152400</xdr:colOff>
      <xdr:row>1048</xdr:row>
      <xdr:rowOff>133350</xdr:rowOff>
    </xdr:to>
    <xdr:pic>
      <xdr:nvPicPr>
        <xdr:cNvPr id="1049" name="Picture@01\QPosted@" descr="@01\QPosted@">
          <a:extLst>
            <a:ext uri="{FF2B5EF4-FFF2-40B4-BE49-F238E27FC236}">
              <a16:creationId xmlns:a16="http://schemas.microsoft.com/office/drawing/2014/main" id="{0DBDBF33-2ED4-44A7-A275-5921EE95CD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1049</xdr:row>
      <xdr:rowOff>0</xdr:rowOff>
    </xdr:from>
    <xdr:to>
      <xdr:col>0</xdr:col>
      <xdr:colOff>152400</xdr:colOff>
      <xdr:row>1049</xdr:row>
      <xdr:rowOff>133350</xdr:rowOff>
    </xdr:to>
    <xdr:pic>
      <xdr:nvPicPr>
        <xdr:cNvPr id="1050" name="Picture@01\QPosted@" descr="@01\QPosted@">
          <a:extLst>
            <a:ext uri="{FF2B5EF4-FFF2-40B4-BE49-F238E27FC236}">
              <a16:creationId xmlns:a16="http://schemas.microsoft.com/office/drawing/2014/main" id="{D1C5256E-A59A-408A-A002-3855B42A23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1050</xdr:row>
      <xdr:rowOff>0</xdr:rowOff>
    </xdr:from>
    <xdr:to>
      <xdr:col>0</xdr:col>
      <xdr:colOff>152400</xdr:colOff>
      <xdr:row>1050</xdr:row>
      <xdr:rowOff>133350</xdr:rowOff>
    </xdr:to>
    <xdr:pic>
      <xdr:nvPicPr>
        <xdr:cNvPr id="1051" name="Picture@01\QPosted@" descr="@01\QPosted@">
          <a:extLst>
            <a:ext uri="{FF2B5EF4-FFF2-40B4-BE49-F238E27FC236}">
              <a16:creationId xmlns:a16="http://schemas.microsoft.com/office/drawing/2014/main" id="{CAC328DC-C2DF-4328-8490-7B51BC64F5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1051</xdr:row>
      <xdr:rowOff>0</xdr:rowOff>
    </xdr:from>
    <xdr:to>
      <xdr:col>0</xdr:col>
      <xdr:colOff>152400</xdr:colOff>
      <xdr:row>1051</xdr:row>
      <xdr:rowOff>133350</xdr:rowOff>
    </xdr:to>
    <xdr:pic>
      <xdr:nvPicPr>
        <xdr:cNvPr id="1052" name="Picture@01\QPosted@" descr="@01\QPosted@">
          <a:extLst>
            <a:ext uri="{FF2B5EF4-FFF2-40B4-BE49-F238E27FC236}">
              <a16:creationId xmlns:a16="http://schemas.microsoft.com/office/drawing/2014/main" id="{06F95095-768C-4B53-98E0-042622B74E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1052</xdr:row>
      <xdr:rowOff>0</xdr:rowOff>
    </xdr:from>
    <xdr:to>
      <xdr:col>0</xdr:col>
      <xdr:colOff>152400</xdr:colOff>
      <xdr:row>1052</xdr:row>
      <xdr:rowOff>133350</xdr:rowOff>
    </xdr:to>
    <xdr:pic>
      <xdr:nvPicPr>
        <xdr:cNvPr id="1053" name="Picture@01\QPosted@" descr="@01\QPosted@">
          <a:extLst>
            <a:ext uri="{FF2B5EF4-FFF2-40B4-BE49-F238E27FC236}">
              <a16:creationId xmlns:a16="http://schemas.microsoft.com/office/drawing/2014/main" id="{68669922-678D-4DFA-88F5-B844DE3724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1053</xdr:row>
      <xdr:rowOff>0</xdr:rowOff>
    </xdr:from>
    <xdr:to>
      <xdr:col>0</xdr:col>
      <xdr:colOff>152400</xdr:colOff>
      <xdr:row>1053</xdr:row>
      <xdr:rowOff>133350</xdr:rowOff>
    </xdr:to>
    <xdr:pic>
      <xdr:nvPicPr>
        <xdr:cNvPr id="1054" name="Picture@01\QPosted@" descr="@01\QPosted@">
          <a:extLst>
            <a:ext uri="{FF2B5EF4-FFF2-40B4-BE49-F238E27FC236}">
              <a16:creationId xmlns:a16="http://schemas.microsoft.com/office/drawing/2014/main" id="{7A3DD173-0951-4E0E-B1F5-A6208D5953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1054</xdr:row>
      <xdr:rowOff>0</xdr:rowOff>
    </xdr:from>
    <xdr:to>
      <xdr:col>0</xdr:col>
      <xdr:colOff>152400</xdr:colOff>
      <xdr:row>1054</xdr:row>
      <xdr:rowOff>133350</xdr:rowOff>
    </xdr:to>
    <xdr:pic>
      <xdr:nvPicPr>
        <xdr:cNvPr id="1055" name="Picture@01\QPosted@" descr="@01\QPosted@">
          <a:extLst>
            <a:ext uri="{FF2B5EF4-FFF2-40B4-BE49-F238E27FC236}">
              <a16:creationId xmlns:a16="http://schemas.microsoft.com/office/drawing/2014/main" id="{2A5EB06D-677B-460E-8652-DFA9E797E2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1055</xdr:row>
      <xdr:rowOff>0</xdr:rowOff>
    </xdr:from>
    <xdr:to>
      <xdr:col>0</xdr:col>
      <xdr:colOff>152400</xdr:colOff>
      <xdr:row>1055</xdr:row>
      <xdr:rowOff>133350</xdr:rowOff>
    </xdr:to>
    <xdr:pic>
      <xdr:nvPicPr>
        <xdr:cNvPr id="1056" name="Picture@01\QPosted@" descr="@01\QPosted@">
          <a:extLst>
            <a:ext uri="{FF2B5EF4-FFF2-40B4-BE49-F238E27FC236}">
              <a16:creationId xmlns:a16="http://schemas.microsoft.com/office/drawing/2014/main" id="{011F2EF9-F1DC-4539-A5FC-CED2EF0A5A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1056</xdr:row>
      <xdr:rowOff>0</xdr:rowOff>
    </xdr:from>
    <xdr:to>
      <xdr:col>0</xdr:col>
      <xdr:colOff>152400</xdr:colOff>
      <xdr:row>1056</xdr:row>
      <xdr:rowOff>133350</xdr:rowOff>
    </xdr:to>
    <xdr:pic>
      <xdr:nvPicPr>
        <xdr:cNvPr id="1057" name="Picture@01\QPosted@" descr="@01\QPosted@">
          <a:extLst>
            <a:ext uri="{FF2B5EF4-FFF2-40B4-BE49-F238E27FC236}">
              <a16:creationId xmlns:a16="http://schemas.microsoft.com/office/drawing/2014/main" id="{DE186824-F48C-47A9-B7DC-9A7A94272A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1057</xdr:row>
      <xdr:rowOff>0</xdr:rowOff>
    </xdr:from>
    <xdr:to>
      <xdr:col>0</xdr:col>
      <xdr:colOff>152400</xdr:colOff>
      <xdr:row>1057</xdr:row>
      <xdr:rowOff>133350</xdr:rowOff>
    </xdr:to>
    <xdr:pic>
      <xdr:nvPicPr>
        <xdr:cNvPr id="1058" name="Picture@01\QPosted@" descr="@01\QPosted@">
          <a:extLst>
            <a:ext uri="{FF2B5EF4-FFF2-40B4-BE49-F238E27FC236}">
              <a16:creationId xmlns:a16="http://schemas.microsoft.com/office/drawing/2014/main" id="{278CD422-74A2-47B6-83E8-534E1063D9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1058</xdr:row>
      <xdr:rowOff>0</xdr:rowOff>
    </xdr:from>
    <xdr:to>
      <xdr:col>0</xdr:col>
      <xdr:colOff>152400</xdr:colOff>
      <xdr:row>1058</xdr:row>
      <xdr:rowOff>133350</xdr:rowOff>
    </xdr:to>
    <xdr:pic>
      <xdr:nvPicPr>
        <xdr:cNvPr id="1059" name="Picture@01\QPosted@" descr="@01\QPosted@">
          <a:extLst>
            <a:ext uri="{FF2B5EF4-FFF2-40B4-BE49-F238E27FC236}">
              <a16:creationId xmlns:a16="http://schemas.microsoft.com/office/drawing/2014/main" id="{4C1D7E97-DB2D-4B75-A7B7-5A29DB0B66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1059</xdr:row>
      <xdr:rowOff>0</xdr:rowOff>
    </xdr:from>
    <xdr:to>
      <xdr:col>0</xdr:col>
      <xdr:colOff>152400</xdr:colOff>
      <xdr:row>1059</xdr:row>
      <xdr:rowOff>133350</xdr:rowOff>
    </xdr:to>
    <xdr:pic>
      <xdr:nvPicPr>
        <xdr:cNvPr id="1060" name="Picture@01\QPosted@" descr="@01\QPosted@">
          <a:extLst>
            <a:ext uri="{FF2B5EF4-FFF2-40B4-BE49-F238E27FC236}">
              <a16:creationId xmlns:a16="http://schemas.microsoft.com/office/drawing/2014/main" id="{0674D246-504D-4B51-87E2-6B809AAA9F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1060</xdr:row>
      <xdr:rowOff>0</xdr:rowOff>
    </xdr:from>
    <xdr:to>
      <xdr:col>0</xdr:col>
      <xdr:colOff>152400</xdr:colOff>
      <xdr:row>1060</xdr:row>
      <xdr:rowOff>133350</xdr:rowOff>
    </xdr:to>
    <xdr:pic>
      <xdr:nvPicPr>
        <xdr:cNvPr id="1061" name="Picture@01\QPosted@" descr="@01\QPosted@">
          <a:extLst>
            <a:ext uri="{FF2B5EF4-FFF2-40B4-BE49-F238E27FC236}">
              <a16:creationId xmlns:a16="http://schemas.microsoft.com/office/drawing/2014/main" id="{9A36854D-8A9D-4F6A-9509-68198262D9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1061</xdr:row>
      <xdr:rowOff>0</xdr:rowOff>
    </xdr:from>
    <xdr:to>
      <xdr:col>0</xdr:col>
      <xdr:colOff>152400</xdr:colOff>
      <xdr:row>1061</xdr:row>
      <xdr:rowOff>133350</xdr:rowOff>
    </xdr:to>
    <xdr:pic>
      <xdr:nvPicPr>
        <xdr:cNvPr id="1062" name="Picture@01\QPosted@" descr="@01\QPosted@">
          <a:extLst>
            <a:ext uri="{FF2B5EF4-FFF2-40B4-BE49-F238E27FC236}">
              <a16:creationId xmlns:a16="http://schemas.microsoft.com/office/drawing/2014/main" id="{39B210A9-39D1-46B0-8B13-2342BD44C4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1062</xdr:row>
      <xdr:rowOff>0</xdr:rowOff>
    </xdr:from>
    <xdr:to>
      <xdr:col>0</xdr:col>
      <xdr:colOff>152400</xdr:colOff>
      <xdr:row>1062</xdr:row>
      <xdr:rowOff>133350</xdr:rowOff>
    </xdr:to>
    <xdr:pic>
      <xdr:nvPicPr>
        <xdr:cNvPr id="1063" name="Picture@01\QPosted@" descr="@01\QPosted@">
          <a:extLst>
            <a:ext uri="{FF2B5EF4-FFF2-40B4-BE49-F238E27FC236}">
              <a16:creationId xmlns:a16="http://schemas.microsoft.com/office/drawing/2014/main" id="{75BF07A5-5D29-4213-A052-1DC36E08A9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1063</xdr:row>
      <xdr:rowOff>0</xdr:rowOff>
    </xdr:from>
    <xdr:to>
      <xdr:col>0</xdr:col>
      <xdr:colOff>152400</xdr:colOff>
      <xdr:row>1063</xdr:row>
      <xdr:rowOff>133350</xdr:rowOff>
    </xdr:to>
    <xdr:pic>
      <xdr:nvPicPr>
        <xdr:cNvPr id="1064" name="Picture@01\QPosted@" descr="@01\QPosted@">
          <a:extLst>
            <a:ext uri="{FF2B5EF4-FFF2-40B4-BE49-F238E27FC236}">
              <a16:creationId xmlns:a16="http://schemas.microsoft.com/office/drawing/2014/main" id="{9A102878-8A6B-45EA-8A23-4BEA6CDBC3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1064</xdr:row>
      <xdr:rowOff>0</xdr:rowOff>
    </xdr:from>
    <xdr:to>
      <xdr:col>0</xdr:col>
      <xdr:colOff>152400</xdr:colOff>
      <xdr:row>1064</xdr:row>
      <xdr:rowOff>133350</xdr:rowOff>
    </xdr:to>
    <xdr:pic>
      <xdr:nvPicPr>
        <xdr:cNvPr id="1065" name="Picture@01\QPosted@" descr="@01\QPosted@">
          <a:extLst>
            <a:ext uri="{FF2B5EF4-FFF2-40B4-BE49-F238E27FC236}">
              <a16:creationId xmlns:a16="http://schemas.microsoft.com/office/drawing/2014/main" id="{A4EFCB27-8A7C-4940-AE44-F56DB6A672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1065</xdr:row>
      <xdr:rowOff>0</xdr:rowOff>
    </xdr:from>
    <xdr:to>
      <xdr:col>0</xdr:col>
      <xdr:colOff>152400</xdr:colOff>
      <xdr:row>1065</xdr:row>
      <xdr:rowOff>133350</xdr:rowOff>
    </xdr:to>
    <xdr:pic>
      <xdr:nvPicPr>
        <xdr:cNvPr id="1066" name="Picture@01\QPosted@" descr="@01\QPosted@">
          <a:extLst>
            <a:ext uri="{FF2B5EF4-FFF2-40B4-BE49-F238E27FC236}">
              <a16:creationId xmlns:a16="http://schemas.microsoft.com/office/drawing/2014/main" id="{27BF66BB-0FE4-40D9-B33A-F54EA0CB11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1066</xdr:row>
      <xdr:rowOff>0</xdr:rowOff>
    </xdr:from>
    <xdr:to>
      <xdr:col>0</xdr:col>
      <xdr:colOff>152400</xdr:colOff>
      <xdr:row>1066</xdr:row>
      <xdr:rowOff>133350</xdr:rowOff>
    </xdr:to>
    <xdr:pic>
      <xdr:nvPicPr>
        <xdr:cNvPr id="1067" name="Picture@01\QPosted@" descr="@01\QPosted@">
          <a:extLst>
            <a:ext uri="{FF2B5EF4-FFF2-40B4-BE49-F238E27FC236}">
              <a16:creationId xmlns:a16="http://schemas.microsoft.com/office/drawing/2014/main" id="{D0A93E52-CE21-4BA5-8F67-781BCEFC8C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1067</xdr:row>
      <xdr:rowOff>0</xdr:rowOff>
    </xdr:from>
    <xdr:to>
      <xdr:col>0</xdr:col>
      <xdr:colOff>152400</xdr:colOff>
      <xdr:row>1067</xdr:row>
      <xdr:rowOff>133350</xdr:rowOff>
    </xdr:to>
    <xdr:pic>
      <xdr:nvPicPr>
        <xdr:cNvPr id="1068" name="Picture@01\QPosted@" descr="@01\QPosted@">
          <a:extLst>
            <a:ext uri="{FF2B5EF4-FFF2-40B4-BE49-F238E27FC236}">
              <a16:creationId xmlns:a16="http://schemas.microsoft.com/office/drawing/2014/main" id="{1E23394D-8AD2-44DC-A2EC-CF840E80DA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1068</xdr:row>
      <xdr:rowOff>0</xdr:rowOff>
    </xdr:from>
    <xdr:to>
      <xdr:col>0</xdr:col>
      <xdr:colOff>152400</xdr:colOff>
      <xdr:row>1068</xdr:row>
      <xdr:rowOff>133350</xdr:rowOff>
    </xdr:to>
    <xdr:pic>
      <xdr:nvPicPr>
        <xdr:cNvPr id="1069" name="Picture@01\QPosted@" descr="@01\QPosted@">
          <a:extLst>
            <a:ext uri="{FF2B5EF4-FFF2-40B4-BE49-F238E27FC236}">
              <a16:creationId xmlns:a16="http://schemas.microsoft.com/office/drawing/2014/main" id="{69A6BAA5-8E52-4605-ABD2-4920AC50E2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1069</xdr:row>
      <xdr:rowOff>0</xdr:rowOff>
    </xdr:from>
    <xdr:to>
      <xdr:col>0</xdr:col>
      <xdr:colOff>152400</xdr:colOff>
      <xdr:row>1069</xdr:row>
      <xdr:rowOff>133350</xdr:rowOff>
    </xdr:to>
    <xdr:pic>
      <xdr:nvPicPr>
        <xdr:cNvPr id="1070" name="Picture@01\QPosted@" descr="@01\QPosted@">
          <a:extLst>
            <a:ext uri="{FF2B5EF4-FFF2-40B4-BE49-F238E27FC236}">
              <a16:creationId xmlns:a16="http://schemas.microsoft.com/office/drawing/2014/main" id="{23F2AC2B-4237-4F69-ADFA-2C44BBB11A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1070</xdr:row>
      <xdr:rowOff>0</xdr:rowOff>
    </xdr:from>
    <xdr:to>
      <xdr:col>0</xdr:col>
      <xdr:colOff>152400</xdr:colOff>
      <xdr:row>1070</xdr:row>
      <xdr:rowOff>133350</xdr:rowOff>
    </xdr:to>
    <xdr:pic>
      <xdr:nvPicPr>
        <xdr:cNvPr id="1071" name="Picture@01\QPosted@" descr="@01\QPosted@">
          <a:extLst>
            <a:ext uri="{FF2B5EF4-FFF2-40B4-BE49-F238E27FC236}">
              <a16:creationId xmlns:a16="http://schemas.microsoft.com/office/drawing/2014/main" id="{2FE3B62D-CA32-4534-B8B0-22EE8D16B3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1071</xdr:row>
      <xdr:rowOff>0</xdr:rowOff>
    </xdr:from>
    <xdr:to>
      <xdr:col>0</xdr:col>
      <xdr:colOff>152400</xdr:colOff>
      <xdr:row>1071</xdr:row>
      <xdr:rowOff>133350</xdr:rowOff>
    </xdr:to>
    <xdr:pic>
      <xdr:nvPicPr>
        <xdr:cNvPr id="1072" name="Picture@01\QPosted@" descr="@01\QPosted@">
          <a:extLst>
            <a:ext uri="{FF2B5EF4-FFF2-40B4-BE49-F238E27FC236}">
              <a16:creationId xmlns:a16="http://schemas.microsoft.com/office/drawing/2014/main" id="{51C26DA5-4EC0-4822-A151-F31C15379D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1072</xdr:row>
      <xdr:rowOff>0</xdr:rowOff>
    </xdr:from>
    <xdr:to>
      <xdr:col>0</xdr:col>
      <xdr:colOff>152400</xdr:colOff>
      <xdr:row>1072</xdr:row>
      <xdr:rowOff>133350</xdr:rowOff>
    </xdr:to>
    <xdr:pic>
      <xdr:nvPicPr>
        <xdr:cNvPr id="1073" name="Picture@01\QPosted@" descr="@01\QPosted@">
          <a:extLst>
            <a:ext uri="{FF2B5EF4-FFF2-40B4-BE49-F238E27FC236}">
              <a16:creationId xmlns:a16="http://schemas.microsoft.com/office/drawing/2014/main" id="{AA1D4AD7-DCC2-4E0A-B722-4026F7B33C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1073</xdr:row>
      <xdr:rowOff>0</xdr:rowOff>
    </xdr:from>
    <xdr:to>
      <xdr:col>0</xdr:col>
      <xdr:colOff>152400</xdr:colOff>
      <xdr:row>1073</xdr:row>
      <xdr:rowOff>133350</xdr:rowOff>
    </xdr:to>
    <xdr:pic>
      <xdr:nvPicPr>
        <xdr:cNvPr id="1074" name="Picture@01\QPosted@" descr="@01\QPosted@">
          <a:extLst>
            <a:ext uri="{FF2B5EF4-FFF2-40B4-BE49-F238E27FC236}">
              <a16:creationId xmlns:a16="http://schemas.microsoft.com/office/drawing/2014/main" id="{915A41E7-E0DA-4BE4-ACF7-B94F6A1CCF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1074</xdr:row>
      <xdr:rowOff>0</xdr:rowOff>
    </xdr:from>
    <xdr:to>
      <xdr:col>0</xdr:col>
      <xdr:colOff>152400</xdr:colOff>
      <xdr:row>1074</xdr:row>
      <xdr:rowOff>133350</xdr:rowOff>
    </xdr:to>
    <xdr:pic>
      <xdr:nvPicPr>
        <xdr:cNvPr id="1075" name="Picture@01\QPosted@" descr="@01\QPosted@">
          <a:extLst>
            <a:ext uri="{FF2B5EF4-FFF2-40B4-BE49-F238E27FC236}">
              <a16:creationId xmlns:a16="http://schemas.microsoft.com/office/drawing/2014/main" id="{74DD2F3D-0A3D-45FE-A898-8F3F9770E9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1075</xdr:row>
      <xdr:rowOff>0</xdr:rowOff>
    </xdr:from>
    <xdr:to>
      <xdr:col>0</xdr:col>
      <xdr:colOff>152400</xdr:colOff>
      <xdr:row>1075</xdr:row>
      <xdr:rowOff>133350</xdr:rowOff>
    </xdr:to>
    <xdr:pic>
      <xdr:nvPicPr>
        <xdr:cNvPr id="1076" name="Picture@01\QPosted@" descr="@01\QPosted@">
          <a:extLst>
            <a:ext uri="{FF2B5EF4-FFF2-40B4-BE49-F238E27FC236}">
              <a16:creationId xmlns:a16="http://schemas.microsoft.com/office/drawing/2014/main" id="{BBE29E71-86E2-4BF4-BF37-3A2FD796BE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1076</xdr:row>
      <xdr:rowOff>0</xdr:rowOff>
    </xdr:from>
    <xdr:to>
      <xdr:col>0</xdr:col>
      <xdr:colOff>152400</xdr:colOff>
      <xdr:row>1076</xdr:row>
      <xdr:rowOff>133350</xdr:rowOff>
    </xdr:to>
    <xdr:pic>
      <xdr:nvPicPr>
        <xdr:cNvPr id="1077" name="Picture@01\QPosted@" descr="@01\QPosted@">
          <a:extLst>
            <a:ext uri="{FF2B5EF4-FFF2-40B4-BE49-F238E27FC236}">
              <a16:creationId xmlns:a16="http://schemas.microsoft.com/office/drawing/2014/main" id="{35CAEFD7-26DB-4697-A566-9CDCE1D939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1077</xdr:row>
      <xdr:rowOff>0</xdr:rowOff>
    </xdr:from>
    <xdr:to>
      <xdr:col>0</xdr:col>
      <xdr:colOff>152400</xdr:colOff>
      <xdr:row>1077</xdr:row>
      <xdr:rowOff>133350</xdr:rowOff>
    </xdr:to>
    <xdr:pic>
      <xdr:nvPicPr>
        <xdr:cNvPr id="1078" name="Picture@01\QPosted@" descr="@01\QPosted@">
          <a:extLst>
            <a:ext uri="{FF2B5EF4-FFF2-40B4-BE49-F238E27FC236}">
              <a16:creationId xmlns:a16="http://schemas.microsoft.com/office/drawing/2014/main" id="{F1659771-A327-4275-A0CD-FD1A9D2492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1078</xdr:row>
      <xdr:rowOff>0</xdr:rowOff>
    </xdr:from>
    <xdr:to>
      <xdr:col>0</xdr:col>
      <xdr:colOff>152400</xdr:colOff>
      <xdr:row>1078</xdr:row>
      <xdr:rowOff>133350</xdr:rowOff>
    </xdr:to>
    <xdr:pic>
      <xdr:nvPicPr>
        <xdr:cNvPr id="1079" name="Picture@01\QPosted@" descr="@01\QPosted@">
          <a:extLst>
            <a:ext uri="{FF2B5EF4-FFF2-40B4-BE49-F238E27FC236}">
              <a16:creationId xmlns:a16="http://schemas.microsoft.com/office/drawing/2014/main" id="{AE106D32-2DEB-4128-9DD9-C296806DEA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1079</xdr:row>
      <xdr:rowOff>0</xdr:rowOff>
    </xdr:from>
    <xdr:to>
      <xdr:col>0</xdr:col>
      <xdr:colOff>152400</xdr:colOff>
      <xdr:row>1079</xdr:row>
      <xdr:rowOff>133350</xdr:rowOff>
    </xdr:to>
    <xdr:pic>
      <xdr:nvPicPr>
        <xdr:cNvPr id="1080" name="Picture@01\QPosted@" descr="@01\QPosted@">
          <a:extLst>
            <a:ext uri="{FF2B5EF4-FFF2-40B4-BE49-F238E27FC236}">
              <a16:creationId xmlns:a16="http://schemas.microsoft.com/office/drawing/2014/main" id="{249FAC7B-8261-424D-BED3-1B879817FB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1080</xdr:row>
      <xdr:rowOff>0</xdr:rowOff>
    </xdr:from>
    <xdr:to>
      <xdr:col>0</xdr:col>
      <xdr:colOff>152400</xdr:colOff>
      <xdr:row>1080</xdr:row>
      <xdr:rowOff>133350</xdr:rowOff>
    </xdr:to>
    <xdr:pic>
      <xdr:nvPicPr>
        <xdr:cNvPr id="1081" name="Picture@01\QPosted@" descr="@01\QPosted@">
          <a:extLst>
            <a:ext uri="{FF2B5EF4-FFF2-40B4-BE49-F238E27FC236}">
              <a16:creationId xmlns:a16="http://schemas.microsoft.com/office/drawing/2014/main" id="{DB1F4B2C-88BE-4059-97A4-AD888C588B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1081</xdr:row>
      <xdr:rowOff>0</xdr:rowOff>
    </xdr:from>
    <xdr:to>
      <xdr:col>0</xdr:col>
      <xdr:colOff>152400</xdr:colOff>
      <xdr:row>1081</xdr:row>
      <xdr:rowOff>133350</xdr:rowOff>
    </xdr:to>
    <xdr:pic>
      <xdr:nvPicPr>
        <xdr:cNvPr id="1082" name="Picture@01\QPosted@" descr="@01\QPosted@">
          <a:extLst>
            <a:ext uri="{FF2B5EF4-FFF2-40B4-BE49-F238E27FC236}">
              <a16:creationId xmlns:a16="http://schemas.microsoft.com/office/drawing/2014/main" id="{2655EB81-2CDA-4F2F-9C3D-1FFF86641A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1082</xdr:row>
      <xdr:rowOff>0</xdr:rowOff>
    </xdr:from>
    <xdr:to>
      <xdr:col>0</xdr:col>
      <xdr:colOff>152400</xdr:colOff>
      <xdr:row>1082</xdr:row>
      <xdr:rowOff>133350</xdr:rowOff>
    </xdr:to>
    <xdr:pic>
      <xdr:nvPicPr>
        <xdr:cNvPr id="1083" name="Picture@01\QPosted@" descr="@01\QPosted@">
          <a:extLst>
            <a:ext uri="{FF2B5EF4-FFF2-40B4-BE49-F238E27FC236}">
              <a16:creationId xmlns:a16="http://schemas.microsoft.com/office/drawing/2014/main" id="{E6C24187-7695-4D2C-B97C-FE61C079E7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1083</xdr:row>
      <xdr:rowOff>0</xdr:rowOff>
    </xdr:from>
    <xdr:to>
      <xdr:col>0</xdr:col>
      <xdr:colOff>152400</xdr:colOff>
      <xdr:row>1083</xdr:row>
      <xdr:rowOff>133350</xdr:rowOff>
    </xdr:to>
    <xdr:pic>
      <xdr:nvPicPr>
        <xdr:cNvPr id="1084" name="Picture@01\QPosted@" descr="@01\QPosted@">
          <a:extLst>
            <a:ext uri="{FF2B5EF4-FFF2-40B4-BE49-F238E27FC236}">
              <a16:creationId xmlns:a16="http://schemas.microsoft.com/office/drawing/2014/main" id="{FEBE4B9B-2B4C-4E6D-8429-DA6EC96488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1084</xdr:row>
      <xdr:rowOff>0</xdr:rowOff>
    </xdr:from>
    <xdr:to>
      <xdr:col>0</xdr:col>
      <xdr:colOff>152400</xdr:colOff>
      <xdr:row>1084</xdr:row>
      <xdr:rowOff>133350</xdr:rowOff>
    </xdr:to>
    <xdr:pic>
      <xdr:nvPicPr>
        <xdr:cNvPr id="1085" name="Picture@01\QPosted@" descr="@01\QPosted@">
          <a:extLst>
            <a:ext uri="{FF2B5EF4-FFF2-40B4-BE49-F238E27FC236}">
              <a16:creationId xmlns:a16="http://schemas.microsoft.com/office/drawing/2014/main" id="{CF7F824D-410C-470B-9B12-36622EBE83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1085</xdr:row>
      <xdr:rowOff>0</xdr:rowOff>
    </xdr:from>
    <xdr:to>
      <xdr:col>0</xdr:col>
      <xdr:colOff>152400</xdr:colOff>
      <xdr:row>1085</xdr:row>
      <xdr:rowOff>133350</xdr:rowOff>
    </xdr:to>
    <xdr:pic>
      <xdr:nvPicPr>
        <xdr:cNvPr id="1086" name="Picture@01\QPosted@" descr="@01\QPosted@">
          <a:extLst>
            <a:ext uri="{FF2B5EF4-FFF2-40B4-BE49-F238E27FC236}">
              <a16:creationId xmlns:a16="http://schemas.microsoft.com/office/drawing/2014/main" id="{817071BD-F147-4530-81E8-5F84A0CBED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1086</xdr:row>
      <xdr:rowOff>0</xdr:rowOff>
    </xdr:from>
    <xdr:to>
      <xdr:col>0</xdr:col>
      <xdr:colOff>152400</xdr:colOff>
      <xdr:row>1086</xdr:row>
      <xdr:rowOff>133350</xdr:rowOff>
    </xdr:to>
    <xdr:pic>
      <xdr:nvPicPr>
        <xdr:cNvPr id="1087" name="Picture@01\QPosted@" descr="@01\QPosted@">
          <a:extLst>
            <a:ext uri="{FF2B5EF4-FFF2-40B4-BE49-F238E27FC236}">
              <a16:creationId xmlns:a16="http://schemas.microsoft.com/office/drawing/2014/main" id="{0B23F9C5-4710-441F-B72D-44886FBC7C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1087</xdr:row>
      <xdr:rowOff>0</xdr:rowOff>
    </xdr:from>
    <xdr:to>
      <xdr:col>0</xdr:col>
      <xdr:colOff>152400</xdr:colOff>
      <xdr:row>1087</xdr:row>
      <xdr:rowOff>133350</xdr:rowOff>
    </xdr:to>
    <xdr:pic>
      <xdr:nvPicPr>
        <xdr:cNvPr id="1088" name="Picture@01\QPosted@" descr="@01\QPosted@">
          <a:extLst>
            <a:ext uri="{FF2B5EF4-FFF2-40B4-BE49-F238E27FC236}">
              <a16:creationId xmlns:a16="http://schemas.microsoft.com/office/drawing/2014/main" id="{54B93E7E-44FD-48E8-B48F-D01601A2B3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1088</xdr:row>
      <xdr:rowOff>0</xdr:rowOff>
    </xdr:from>
    <xdr:to>
      <xdr:col>0</xdr:col>
      <xdr:colOff>152400</xdr:colOff>
      <xdr:row>1088</xdr:row>
      <xdr:rowOff>133350</xdr:rowOff>
    </xdr:to>
    <xdr:pic>
      <xdr:nvPicPr>
        <xdr:cNvPr id="1089" name="Picture@01\QPosted@" descr="@01\QPosted@">
          <a:extLst>
            <a:ext uri="{FF2B5EF4-FFF2-40B4-BE49-F238E27FC236}">
              <a16:creationId xmlns:a16="http://schemas.microsoft.com/office/drawing/2014/main" id="{ED3A11CB-A47A-4C45-8FDF-77D2500ACA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1089</xdr:row>
      <xdr:rowOff>0</xdr:rowOff>
    </xdr:from>
    <xdr:to>
      <xdr:col>0</xdr:col>
      <xdr:colOff>152400</xdr:colOff>
      <xdr:row>1089</xdr:row>
      <xdr:rowOff>133350</xdr:rowOff>
    </xdr:to>
    <xdr:pic>
      <xdr:nvPicPr>
        <xdr:cNvPr id="1090" name="Picture@01\QPosted@" descr="@01\QPosted@">
          <a:extLst>
            <a:ext uri="{FF2B5EF4-FFF2-40B4-BE49-F238E27FC236}">
              <a16:creationId xmlns:a16="http://schemas.microsoft.com/office/drawing/2014/main" id="{01C00927-99A2-4180-AE0E-10316E7CCC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1090</xdr:row>
      <xdr:rowOff>0</xdr:rowOff>
    </xdr:from>
    <xdr:to>
      <xdr:col>0</xdr:col>
      <xdr:colOff>152400</xdr:colOff>
      <xdr:row>1090</xdr:row>
      <xdr:rowOff>133350</xdr:rowOff>
    </xdr:to>
    <xdr:pic>
      <xdr:nvPicPr>
        <xdr:cNvPr id="1091" name="Picture@01\QPosted@" descr="@01\QPosted@">
          <a:extLst>
            <a:ext uri="{FF2B5EF4-FFF2-40B4-BE49-F238E27FC236}">
              <a16:creationId xmlns:a16="http://schemas.microsoft.com/office/drawing/2014/main" id="{055D57E1-840A-4BF9-BA63-FA77D9D188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1091</xdr:row>
      <xdr:rowOff>0</xdr:rowOff>
    </xdr:from>
    <xdr:to>
      <xdr:col>0</xdr:col>
      <xdr:colOff>152400</xdr:colOff>
      <xdr:row>1091</xdr:row>
      <xdr:rowOff>133350</xdr:rowOff>
    </xdr:to>
    <xdr:pic>
      <xdr:nvPicPr>
        <xdr:cNvPr id="1092" name="Picture@01\QPosted@" descr="@01\QPosted@">
          <a:extLst>
            <a:ext uri="{FF2B5EF4-FFF2-40B4-BE49-F238E27FC236}">
              <a16:creationId xmlns:a16="http://schemas.microsoft.com/office/drawing/2014/main" id="{0E4B8A3E-6EDA-433F-B8E5-9D2DB03CBE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1092</xdr:row>
      <xdr:rowOff>0</xdr:rowOff>
    </xdr:from>
    <xdr:to>
      <xdr:col>0</xdr:col>
      <xdr:colOff>152400</xdr:colOff>
      <xdr:row>1092</xdr:row>
      <xdr:rowOff>133350</xdr:rowOff>
    </xdr:to>
    <xdr:pic>
      <xdr:nvPicPr>
        <xdr:cNvPr id="1093" name="Picture@01\QPosted@" descr="@01\QPosted@">
          <a:extLst>
            <a:ext uri="{FF2B5EF4-FFF2-40B4-BE49-F238E27FC236}">
              <a16:creationId xmlns:a16="http://schemas.microsoft.com/office/drawing/2014/main" id="{DB59B7E0-B6F3-42FB-B841-BB1E7F0A4A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1093</xdr:row>
      <xdr:rowOff>0</xdr:rowOff>
    </xdr:from>
    <xdr:to>
      <xdr:col>0</xdr:col>
      <xdr:colOff>152400</xdr:colOff>
      <xdr:row>1093</xdr:row>
      <xdr:rowOff>133350</xdr:rowOff>
    </xdr:to>
    <xdr:pic>
      <xdr:nvPicPr>
        <xdr:cNvPr id="1094" name="Picture@01\QPosted@" descr="@01\QPosted@">
          <a:extLst>
            <a:ext uri="{FF2B5EF4-FFF2-40B4-BE49-F238E27FC236}">
              <a16:creationId xmlns:a16="http://schemas.microsoft.com/office/drawing/2014/main" id="{764EF6CD-B22D-4A4F-8B65-E746E4D0A6C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1094</xdr:row>
      <xdr:rowOff>0</xdr:rowOff>
    </xdr:from>
    <xdr:to>
      <xdr:col>0</xdr:col>
      <xdr:colOff>152400</xdr:colOff>
      <xdr:row>1094</xdr:row>
      <xdr:rowOff>133350</xdr:rowOff>
    </xdr:to>
    <xdr:pic>
      <xdr:nvPicPr>
        <xdr:cNvPr id="1095" name="Picture@01\QPosted@" descr="@01\QPosted@">
          <a:extLst>
            <a:ext uri="{FF2B5EF4-FFF2-40B4-BE49-F238E27FC236}">
              <a16:creationId xmlns:a16="http://schemas.microsoft.com/office/drawing/2014/main" id="{0D05DC53-375C-4B21-AF25-B1CCEED776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1095</xdr:row>
      <xdr:rowOff>0</xdr:rowOff>
    </xdr:from>
    <xdr:to>
      <xdr:col>0</xdr:col>
      <xdr:colOff>152400</xdr:colOff>
      <xdr:row>1095</xdr:row>
      <xdr:rowOff>133350</xdr:rowOff>
    </xdr:to>
    <xdr:pic>
      <xdr:nvPicPr>
        <xdr:cNvPr id="1096" name="Picture@01\QPosted@" descr="@01\QPosted@">
          <a:extLst>
            <a:ext uri="{FF2B5EF4-FFF2-40B4-BE49-F238E27FC236}">
              <a16:creationId xmlns:a16="http://schemas.microsoft.com/office/drawing/2014/main" id="{F9AA506C-0CF4-4014-A942-D59C3A281B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1096</xdr:row>
      <xdr:rowOff>0</xdr:rowOff>
    </xdr:from>
    <xdr:to>
      <xdr:col>0</xdr:col>
      <xdr:colOff>152400</xdr:colOff>
      <xdr:row>1096</xdr:row>
      <xdr:rowOff>133350</xdr:rowOff>
    </xdr:to>
    <xdr:pic>
      <xdr:nvPicPr>
        <xdr:cNvPr id="1097" name="Picture@01\QPosted@" descr="@01\QPosted@">
          <a:extLst>
            <a:ext uri="{FF2B5EF4-FFF2-40B4-BE49-F238E27FC236}">
              <a16:creationId xmlns:a16="http://schemas.microsoft.com/office/drawing/2014/main" id="{AF7E2204-FFDB-4BA0-801E-96FE2B0B46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1097</xdr:row>
      <xdr:rowOff>0</xdr:rowOff>
    </xdr:from>
    <xdr:to>
      <xdr:col>0</xdr:col>
      <xdr:colOff>152400</xdr:colOff>
      <xdr:row>1097</xdr:row>
      <xdr:rowOff>133350</xdr:rowOff>
    </xdr:to>
    <xdr:pic>
      <xdr:nvPicPr>
        <xdr:cNvPr id="1098" name="Picture@01\QPosted@" descr="@01\QPosted@">
          <a:extLst>
            <a:ext uri="{FF2B5EF4-FFF2-40B4-BE49-F238E27FC236}">
              <a16:creationId xmlns:a16="http://schemas.microsoft.com/office/drawing/2014/main" id="{95EC42B9-0F99-4D75-AF7D-16045F8946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1098</xdr:row>
      <xdr:rowOff>0</xdr:rowOff>
    </xdr:from>
    <xdr:to>
      <xdr:col>0</xdr:col>
      <xdr:colOff>152400</xdr:colOff>
      <xdr:row>1098</xdr:row>
      <xdr:rowOff>133350</xdr:rowOff>
    </xdr:to>
    <xdr:pic>
      <xdr:nvPicPr>
        <xdr:cNvPr id="1099" name="Picture@01\QPosted@" descr="@01\QPosted@">
          <a:extLst>
            <a:ext uri="{FF2B5EF4-FFF2-40B4-BE49-F238E27FC236}">
              <a16:creationId xmlns:a16="http://schemas.microsoft.com/office/drawing/2014/main" id="{4DD8D550-EEBB-45A9-AFBE-88FDB47976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1099</xdr:row>
      <xdr:rowOff>0</xdr:rowOff>
    </xdr:from>
    <xdr:to>
      <xdr:col>0</xdr:col>
      <xdr:colOff>152400</xdr:colOff>
      <xdr:row>1099</xdr:row>
      <xdr:rowOff>133350</xdr:rowOff>
    </xdr:to>
    <xdr:pic>
      <xdr:nvPicPr>
        <xdr:cNvPr id="1100" name="Picture@01\QPosted@" descr="@01\QPosted@">
          <a:extLst>
            <a:ext uri="{FF2B5EF4-FFF2-40B4-BE49-F238E27FC236}">
              <a16:creationId xmlns:a16="http://schemas.microsoft.com/office/drawing/2014/main" id="{41A31BED-F42C-45CB-B18F-624FD8A953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1100</xdr:row>
      <xdr:rowOff>0</xdr:rowOff>
    </xdr:from>
    <xdr:to>
      <xdr:col>0</xdr:col>
      <xdr:colOff>152400</xdr:colOff>
      <xdr:row>1100</xdr:row>
      <xdr:rowOff>133350</xdr:rowOff>
    </xdr:to>
    <xdr:pic>
      <xdr:nvPicPr>
        <xdr:cNvPr id="1101" name="Picture@01\QPosted@" descr="@01\QPosted@">
          <a:extLst>
            <a:ext uri="{FF2B5EF4-FFF2-40B4-BE49-F238E27FC236}">
              <a16:creationId xmlns:a16="http://schemas.microsoft.com/office/drawing/2014/main" id="{1345E86A-3391-4447-A484-B991C4CFDD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1101</xdr:row>
      <xdr:rowOff>0</xdr:rowOff>
    </xdr:from>
    <xdr:to>
      <xdr:col>0</xdr:col>
      <xdr:colOff>152400</xdr:colOff>
      <xdr:row>1101</xdr:row>
      <xdr:rowOff>133350</xdr:rowOff>
    </xdr:to>
    <xdr:pic>
      <xdr:nvPicPr>
        <xdr:cNvPr id="1102" name="Picture@01\QPosted@" descr="@01\QPosted@">
          <a:extLst>
            <a:ext uri="{FF2B5EF4-FFF2-40B4-BE49-F238E27FC236}">
              <a16:creationId xmlns:a16="http://schemas.microsoft.com/office/drawing/2014/main" id="{58FC9909-F998-4BC2-86F8-703CE14DBE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1102</xdr:row>
      <xdr:rowOff>0</xdr:rowOff>
    </xdr:from>
    <xdr:to>
      <xdr:col>0</xdr:col>
      <xdr:colOff>152400</xdr:colOff>
      <xdr:row>1102</xdr:row>
      <xdr:rowOff>133350</xdr:rowOff>
    </xdr:to>
    <xdr:pic>
      <xdr:nvPicPr>
        <xdr:cNvPr id="1103" name="Picture@01\QPosted@" descr="@01\QPosted@">
          <a:extLst>
            <a:ext uri="{FF2B5EF4-FFF2-40B4-BE49-F238E27FC236}">
              <a16:creationId xmlns:a16="http://schemas.microsoft.com/office/drawing/2014/main" id="{1F952956-908C-4C98-8BEF-3C06EFCE35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1103</xdr:row>
      <xdr:rowOff>0</xdr:rowOff>
    </xdr:from>
    <xdr:to>
      <xdr:col>0</xdr:col>
      <xdr:colOff>152400</xdr:colOff>
      <xdr:row>1103</xdr:row>
      <xdr:rowOff>133350</xdr:rowOff>
    </xdr:to>
    <xdr:pic>
      <xdr:nvPicPr>
        <xdr:cNvPr id="1104" name="Picture@01\QPosted@" descr="@01\QPosted@">
          <a:extLst>
            <a:ext uri="{FF2B5EF4-FFF2-40B4-BE49-F238E27FC236}">
              <a16:creationId xmlns:a16="http://schemas.microsoft.com/office/drawing/2014/main" id="{FD7453ED-3359-46B6-8AEB-8B24E4EEE2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1104</xdr:row>
      <xdr:rowOff>0</xdr:rowOff>
    </xdr:from>
    <xdr:to>
      <xdr:col>0</xdr:col>
      <xdr:colOff>152400</xdr:colOff>
      <xdr:row>1104</xdr:row>
      <xdr:rowOff>133350</xdr:rowOff>
    </xdr:to>
    <xdr:pic>
      <xdr:nvPicPr>
        <xdr:cNvPr id="1105" name="Picture@01\QPosted@" descr="@01\QPosted@">
          <a:extLst>
            <a:ext uri="{FF2B5EF4-FFF2-40B4-BE49-F238E27FC236}">
              <a16:creationId xmlns:a16="http://schemas.microsoft.com/office/drawing/2014/main" id="{2B6AD1C1-726E-4629-9C29-87A8ED46C2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1105</xdr:row>
      <xdr:rowOff>0</xdr:rowOff>
    </xdr:from>
    <xdr:to>
      <xdr:col>0</xdr:col>
      <xdr:colOff>152400</xdr:colOff>
      <xdr:row>1105</xdr:row>
      <xdr:rowOff>133350</xdr:rowOff>
    </xdr:to>
    <xdr:pic>
      <xdr:nvPicPr>
        <xdr:cNvPr id="1106" name="Picture@01\QPosted@" descr="@01\QPosted@">
          <a:extLst>
            <a:ext uri="{FF2B5EF4-FFF2-40B4-BE49-F238E27FC236}">
              <a16:creationId xmlns:a16="http://schemas.microsoft.com/office/drawing/2014/main" id="{35B36A5D-61A1-477C-A6A3-2E456AC72F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1106</xdr:row>
      <xdr:rowOff>0</xdr:rowOff>
    </xdr:from>
    <xdr:to>
      <xdr:col>0</xdr:col>
      <xdr:colOff>152400</xdr:colOff>
      <xdr:row>1106</xdr:row>
      <xdr:rowOff>133350</xdr:rowOff>
    </xdr:to>
    <xdr:pic>
      <xdr:nvPicPr>
        <xdr:cNvPr id="1107" name="Picture@01\QPosted@" descr="@01\QPosted@">
          <a:extLst>
            <a:ext uri="{FF2B5EF4-FFF2-40B4-BE49-F238E27FC236}">
              <a16:creationId xmlns:a16="http://schemas.microsoft.com/office/drawing/2014/main" id="{29E75B7C-94C3-47A7-912F-E5542D1B96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1107</xdr:row>
      <xdr:rowOff>0</xdr:rowOff>
    </xdr:from>
    <xdr:to>
      <xdr:col>0</xdr:col>
      <xdr:colOff>152400</xdr:colOff>
      <xdr:row>1107</xdr:row>
      <xdr:rowOff>133350</xdr:rowOff>
    </xdr:to>
    <xdr:pic>
      <xdr:nvPicPr>
        <xdr:cNvPr id="1108" name="Picture@01\QPosted@" descr="@01\QPosted@">
          <a:extLst>
            <a:ext uri="{FF2B5EF4-FFF2-40B4-BE49-F238E27FC236}">
              <a16:creationId xmlns:a16="http://schemas.microsoft.com/office/drawing/2014/main" id="{AD32C64F-7EE1-41AE-81F3-6FA5CF6C61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1108</xdr:row>
      <xdr:rowOff>0</xdr:rowOff>
    </xdr:from>
    <xdr:to>
      <xdr:col>0</xdr:col>
      <xdr:colOff>152400</xdr:colOff>
      <xdr:row>1108</xdr:row>
      <xdr:rowOff>133350</xdr:rowOff>
    </xdr:to>
    <xdr:pic>
      <xdr:nvPicPr>
        <xdr:cNvPr id="1109" name="Picture@01\QPosted@" descr="@01\QPosted@">
          <a:extLst>
            <a:ext uri="{FF2B5EF4-FFF2-40B4-BE49-F238E27FC236}">
              <a16:creationId xmlns:a16="http://schemas.microsoft.com/office/drawing/2014/main" id="{5C5C1615-A8EE-44C2-BC7C-41B881D9C6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1109</xdr:row>
      <xdr:rowOff>0</xdr:rowOff>
    </xdr:from>
    <xdr:to>
      <xdr:col>0</xdr:col>
      <xdr:colOff>152400</xdr:colOff>
      <xdr:row>1109</xdr:row>
      <xdr:rowOff>133350</xdr:rowOff>
    </xdr:to>
    <xdr:pic>
      <xdr:nvPicPr>
        <xdr:cNvPr id="1110" name="Picture@01\QPosted@" descr="@01\QPosted@">
          <a:extLst>
            <a:ext uri="{FF2B5EF4-FFF2-40B4-BE49-F238E27FC236}">
              <a16:creationId xmlns:a16="http://schemas.microsoft.com/office/drawing/2014/main" id="{C5D61335-F67A-41EB-8925-13089A25B4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1110</xdr:row>
      <xdr:rowOff>0</xdr:rowOff>
    </xdr:from>
    <xdr:to>
      <xdr:col>0</xdr:col>
      <xdr:colOff>152400</xdr:colOff>
      <xdr:row>1110</xdr:row>
      <xdr:rowOff>133350</xdr:rowOff>
    </xdr:to>
    <xdr:pic>
      <xdr:nvPicPr>
        <xdr:cNvPr id="1111" name="Picture@01\QPosted@" descr="@01\QPosted@">
          <a:extLst>
            <a:ext uri="{FF2B5EF4-FFF2-40B4-BE49-F238E27FC236}">
              <a16:creationId xmlns:a16="http://schemas.microsoft.com/office/drawing/2014/main" id="{06868F73-DFA2-41A9-B682-9646013226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1111</xdr:row>
      <xdr:rowOff>0</xdr:rowOff>
    </xdr:from>
    <xdr:to>
      <xdr:col>0</xdr:col>
      <xdr:colOff>152400</xdr:colOff>
      <xdr:row>1111</xdr:row>
      <xdr:rowOff>133350</xdr:rowOff>
    </xdr:to>
    <xdr:pic>
      <xdr:nvPicPr>
        <xdr:cNvPr id="1112" name="Picture@01\QPosted@" descr="@01\QPosted@">
          <a:extLst>
            <a:ext uri="{FF2B5EF4-FFF2-40B4-BE49-F238E27FC236}">
              <a16:creationId xmlns:a16="http://schemas.microsoft.com/office/drawing/2014/main" id="{6162C630-8B56-4036-97CC-B2E8A22468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481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1112</xdr:row>
      <xdr:rowOff>0</xdr:rowOff>
    </xdr:from>
    <xdr:to>
      <xdr:col>0</xdr:col>
      <xdr:colOff>152400</xdr:colOff>
      <xdr:row>1112</xdr:row>
      <xdr:rowOff>133350</xdr:rowOff>
    </xdr:to>
    <xdr:pic>
      <xdr:nvPicPr>
        <xdr:cNvPr id="1113" name="Picture@01\QPosted@" descr="@01\QPosted@">
          <a:extLst>
            <a:ext uri="{FF2B5EF4-FFF2-40B4-BE49-F238E27FC236}">
              <a16:creationId xmlns:a16="http://schemas.microsoft.com/office/drawing/2014/main" id="{BEA43783-9266-4A6D-876D-8F87930750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96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1113</xdr:row>
      <xdr:rowOff>0</xdr:rowOff>
    </xdr:from>
    <xdr:to>
      <xdr:col>0</xdr:col>
      <xdr:colOff>152400</xdr:colOff>
      <xdr:row>1113</xdr:row>
      <xdr:rowOff>133350</xdr:rowOff>
    </xdr:to>
    <xdr:pic>
      <xdr:nvPicPr>
        <xdr:cNvPr id="1114" name="Picture@01\QPosted@" descr="@01\QPosted@">
          <a:extLst>
            <a:ext uri="{FF2B5EF4-FFF2-40B4-BE49-F238E27FC236}">
              <a16:creationId xmlns:a16="http://schemas.microsoft.com/office/drawing/2014/main" id="{87C3C42B-7339-40B9-8BF3-34EADB0735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910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1114</xdr:row>
      <xdr:rowOff>0</xdr:rowOff>
    </xdr:from>
    <xdr:to>
      <xdr:col>0</xdr:col>
      <xdr:colOff>152400</xdr:colOff>
      <xdr:row>1114</xdr:row>
      <xdr:rowOff>133350</xdr:rowOff>
    </xdr:to>
    <xdr:pic>
      <xdr:nvPicPr>
        <xdr:cNvPr id="1115" name="Picture@01\QPosted@" descr="@01\QPosted@">
          <a:extLst>
            <a:ext uri="{FF2B5EF4-FFF2-40B4-BE49-F238E27FC236}">
              <a16:creationId xmlns:a16="http://schemas.microsoft.com/office/drawing/2014/main" id="{64ACDE86-AED4-497E-B302-F368A5B7D2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1115</xdr:row>
      <xdr:rowOff>0</xdr:rowOff>
    </xdr:from>
    <xdr:to>
      <xdr:col>0</xdr:col>
      <xdr:colOff>152400</xdr:colOff>
      <xdr:row>1115</xdr:row>
      <xdr:rowOff>133350</xdr:rowOff>
    </xdr:to>
    <xdr:pic>
      <xdr:nvPicPr>
        <xdr:cNvPr id="1116" name="Picture@01\QPosted@" descr="@01\QPosted@">
          <a:extLst>
            <a:ext uri="{FF2B5EF4-FFF2-40B4-BE49-F238E27FC236}">
              <a16:creationId xmlns:a16="http://schemas.microsoft.com/office/drawing/2014/main" id="{64647A5E-F18A-483F-A1D2-C060DAB9C2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1116</xdr:row>
      <xdr:rowOff>0</xdr:rowOff>
    </xdr:from>
    <xdr:to>
      <xdr:col>0</xdr:col>
      <xdr:colOff>152400</xdr:colOff>
      <xdr:row>1116</xdr:row>
      <xdr:rowOff>133350</xdr:rowOff>
    </xdr:to>
    <xdr:pic>
      <xdr:nvPicPr>
        <xdr:cNvPr id="1117" name="Picture@01\QPosted@" descr="@01\QPosted@">
          <a:extLst>
            <a:ext uri="{FF2B5EF4-FFF2-40B4-BE49-F238E27FC236}">
              <a16:creationId xmlns:a16="http://schemas.microsoft.com/office/drawing/2014/main" id="{B927EE7A-AFB1-4D5D-A5F4-B9FF3F7F81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1117</xdr:row>
      <xdr:rowOff>0</xdr:rowOff>
    </xdr:from>
    <xdr:to>
      <xdr:col>0</xdr:col>
      <xdr:colOff>152400</xdr:colOff>
      <xdr:row>1117</xdr:row>
      <xdr:rowOff>133350</xdr:rowOff>
    </xdr:to>
    <xdr:pic>
      <xdr:nvPicPr>
        <xdr:cNvPr id="1118" name="Picture@01\QPosted@" descr="@01\QPosted@">
          <a:extLst>
            <a:ext uri="{FF2B5EF4-FFF2-40B4-BE49-F238E27FC236}">
              <a16:creationId xmlns:a16="http://schemas.microsoft.com/office/drawing/2014/main" id="{261FB919-E4AE-4777-B9D0-DCE36980C7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1118</xdr:row>
      <xdr:rowOff>0</xdr:rowOff>
    </xdr:from>
    <xdr:to>
      <xdr:col>0</xdr:col>
      <xdr:colOff>152400</xdr:colOff>
      <xdr:row>1118</xdr:row>
      <xdr:rowOff>133350</xdr:rowOff>
    </xdr:to>
    <xdr:pic>
      <xdr:nvPicPr>
        <xdr:cNvPr id="1119" name="Picture@01\QPosted@" descr="@01\QPosted@">
          <a:extLst>
            <a:ext uri="{FF2B5EF4-FFF2-40B4-BE49-F238E27FC236}">
              <a16:creationId xmlns:a16="http://schemas.microsoft.com/office/drawing/2014/main" id="{2129ACD3-55CD-4680-ADD3-BBC745200A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1119</xdr:row>
      <xdr:rowOff>0</xdr:rowOff>
    </xdr:from>
    <xdr:to>
      <xdr:col>0</xdr:col>
      <xdr:colOff>152400</xdr:colOff>
      <xdr:row>1119</xdr:row>
      <xdr:rowOff>133350</xdr:rowOff>
    </xdr:to>
    <xdr:pic>
      <xdr:nvPicPr>
        <xdr:cNvPr id="1120" name="Picture@01\QPosted@" descr="@01\QPosted@">
          <a:extLst>
            <a:ext uri="{FF2B5EF4-FFF2-40B4-BE49-F238E27FC236}">
              <a16:creationId xmlns:a16="http://schemas.microsoft.com/office/drawing/2014/main" id="{3818D3E4-972D-4446-AC5F-78778BE910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1120</xdr:row>
      <xdr:rowOff>0</xdr:rowOff>
    </xdr:from>
    <xdr:to>
      <xdr:col>0</xdr:col>
      <xdr:colOff>152400</xdr:colOff>
      <xdr:row>1120</xdr:row>
      <xdr:rowOff>133350</xdr:rowOff>
    </xdr:to>
    <xdr:pic>
      <xdr:nvPicPr>
        <xdr:cNvPr id="1121" name="Picture@01\QPosted@" descr="@01\QPosted@">
          <a:extLst>
            <a:ext uri="{FF2B5EF4-FFF2-40B4-BE49-F238E27FC236}">
              <a16:creationId xmlns:a16="http://schemas.microsoft.com/office/drawing/2014/main" id="{08C431B3-FDF4-4ED1-94AD-C191308662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1121</xdr:row>
      <xdr:rowOff>0</xdr:rowOff>
    </xdr:from>
    <xdr:to>
      <xdr:col>0</xdr:col>
      <xdr:colOff>152400</xdr:colOff>
      <xdr:row>1121</xdr:row>
      <xdr:rowOff>133350</xdr:rowOff>
    </xdr:to>
    <xdr:pic>
      <xdr:nvPicPr>
        <xdr:cNvPr id="1122" name="Picture@01\QPosted@" descr="@01\QPosted@">
          <a:extLst>
            <a:ext uri="{FF2B5EF4-FFF2-40B4-BE49-F238E27FC236}">
              <a16:creationId xmlns:a16="http://schemas.microsoft.com/office/drawing/2014/main" id="{9CC5C2F1-00C0-4BDC-8AD2-04CEFCD404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1122</xdr:row>
      <xdr:rowOff>0</xdr:rowOff>
    </xdr:from>
    <xdr:to>
      <xdr:col>0</xdr:col>
      <xdr:colOff>152400</xdr:colOff>
      <xdr:row>1122</xdr:row>
      <xdr:rowOff>133350</xdr:rowOff>
    </xdr:to>
    <xdr:pic>
      <xdr:nvPicPr>
        <xdr:cNvPr id="1123" name="Picture@01\QPosted@" descr="@01\QPosted@">
          <a:extLst>
            <a:ext uri="{FF2B5EF4-FFF2-40B4-BE49-F238E27FC236}">
              <a16:creationId xmlns:a16="http://schemas.microsoft.com/office/drawing/2014/main" id="{6E0C20DC-FE81-4732-9458-9BDE3493A5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1123</xdr:row>
      <xdr:rowOff>0</xdr:rowOff>
    </xdr:from>
    <xdr:to>
      <xdr:col>0</xdr:col>
      <xdr:colOff>152400</xdr:colOff>
      <xdr:row>1123</xdr:row>
      <xdr:rowOff>133350</xdr:rowOff>
    </xdr:to>
    <xdr:pic>
      <xdr:nvPicPr>
        <xdr:cNvPr id="1124" name="Picture@01\QPosted@" descr="@01\QPosted@">
          <a:extLst>
            <a:ext uri="{FF2B5EF4-FFF2-40B4-BE49-F238E27FC236}">
              <a16:creationId xmlns:a16="http://schemas.microsoft.com/office/drawing/2014/main" id="{FF1E4151-ACD0-4DB8-A4D8-117B82FEEF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1124</xdr:row>
      <xdr:rowOff>0</xdr:rowOff>
    </xdr:from>
    <xdr:to>
      <xdr:col>0</xdr:col>
      <xdr:colOff>152400</xdr:colOff>
      <xdr:row>1124</xdr:row>
      <xdr:rowOff>133350</xdr:rowOff>
    </xdr:to>
    <xdr:pic>
      <xdr:nvPicPr>
        <xdr:cNvPr id="1125" name="Picture@01\QPosted@" descr="@01\QPosted@">
          <a:extLst>
            <a:ext uri="{FF2B5EF4-FFF2-40B4-BE49-F238E27FC236}">
              <a16:creationId xmlns:a16="http://schemas.microsoft.com/office/drawing/2014/main" id="{0B6AC03B-AA40-45A5-9ECA-FAAA0A4321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1125</xdr:row>
      <xdr:rowOff>0</xdr:rowOff>
    </xdr:from>
    <xdr:to>
      <xdr:col>0</xdr:col>
      <xdr:colOff>152400</xdr:colOff>
      <xdr:row>1125</xdr:row>
      <xdr:rowOff>133350</xdr:rowOff>
    </xdr:to>
    <xdr:pic>
      <xdr:nvPicPr>
        <xdr:cNvPr id="1126" name="Picture@01\QPosted@" descr="@01\QPosted@">
          <a:extLst>
            <a:ext uri="{FF2B5EF4-FFF2-40B4-BE49-F238E27FC236}">
              <a16:creationId xmlns:a16="http://schemas.microsoft.com/office/drawing/2014/main" id="{96BDCAB0-83C3-4B3D-82E6-67A8A9A4EEC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1126</xdr:row>
      <xdr:rowOff>0</xdr:rowOff>
    </xdr:from>
    <xdr:to>
      <xdr:col>0</xdr:col>
      <xdr:colOff>152400</xdr:colOff>
      <xdr:row>1126</xdr:row>
      <xdr:rowOff>133350</xdr:rowOff>
    </xdr:to>
    <xdr:pic>
      <xdr:nvPicPr>
        <xdr:cNvPr id="1127" name="Picture@01\QPosted@" descr="@01\QPosted@">
          <a:extLst>
            <a:ext uri="{FF2B5EF4-FFF2-40B4-BE49-F238E27FC236}">
              <a16:creationId xmlns:a16="http://schemas.microsoft.com/office/drawing/2014/main" id="{F39DBE2F-57F6-47C6-891A-9796D1FC34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1127</xdr:row>
      <xdr:rowOff>0</xdr:rowOff>
    </xdr:from>
    <xdr:to>
      <xdr:col>0</xdr:col>
      <xdr:colOff>152400</xdr:colOff>
      <xdr:row>1127</xdr:row>
      <xdr:rowOff>133350</xdr:rowOff>
    </xdr:to>
    <xdr:pic>
      <xdr:nvPicPr>
        <xdr:cNvPr id="1128" name="Picture@01\QPosted@" descr="@01\QPosted@">
          <a:extLst>
            <a:ext uri="{FF2B5EF4-FFF2-40B4-BE49-F238E27FC236}">
              <a16:creationId xmlns:a16="http://schemas.microsoft.com/office/drawing/2014/main" id="{FEF55111-69DC-4EE9-9D88-7908E13496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1128</xdr:row>
      <xdr:rowOff>0</xdr:rowOff>
    </xdr:from>
    <xdr:to>
      <xdr:col>0</xdr:col>
      <xdr:colOff>152400</xdr:colOff>
      <xdr:row>1128</xdr:row>
      <xdr:rowOff>133350</xdr:rowOff>
    </xdr:to>
    <xdr:pic>
      <xdr:nvPicPr>
        <xdr:cNvPr id="1129" name="Picture@01\QPosted@" descr="@01\QPosted@">
          <a:extLst>
            <a:ext uri="{FF2B5EF4-FFF2-40B4-BE49-F238E27FC236}">
              <a16:creationId xmlns:a16="http://schemas.microsoft.com/office/drawing/2014/main" id="{8674DE5F-B5CC-482F-BCF1-8CB93C5C0F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1129</xdr:row>
      <xdr:rowOff>0</xdr:rowOff>
    </xdr:from>
    <xdr:to>
      <xdr:col>0</xdr:col>
      <xdr:colOff>152400</xdr:colOff>
      <xdr:row>1129</xdr:row>
      <xdr:rowOff>133350</xdr:rowOff>
    </xdr:to>
    <xdr:pic>
      <xdr:nvPicPr>
        <xdr:cNvPr id="1130" name="Picture@01\QPosted@" descr="@01\QPosted@">
          <a:extLst>
            <a:ext uri="{FF2B5EF4-FFF2-40B4-BE49-F238E27FC236}">
              <a16:creationId xmlns:a16="http://schemas.microsoft.com/office/drawing/2014/main" id="{0F0C77EB-5EA0-4B56-9711-13C0ABB48B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1130</xdr:row>
      <xdr:rowOff>0</xdr:rowOff>
    </xdr:from>
    <xdr:to>
      <xdr:col>0</xdr:col>
      <xdr:colOff>152400</xdr:colOff>
      <xdr:row>1130</xdr:row>
      <xdr:rowOff>133350</xdr:rowOff>
    </xdr:to>
    <xdr:pic>
      <xdr:nvPicPr>
        <xdr:cNvPr id="1131" name="Picture@01\QPosted@" descr="@01\QPosted@">
          <a:extLst>
            <a:ext uri="{FF2B5EF4-FFF2-40B4-BE49-F238E27FC236}">
              <a16:creationId xmlns:a16="http://schemas.microsoft.com/office/drawing/2014/main" id="{AC4A0210-5A35-40E6-A320-8ABDAE57EB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1131</xdr:row>
      <xdr:rowOff>0</xdr:rowOff>
    </xdr:from>
    <xdr:to>
      <xdr:col>0</xdr:col>
      <xdr:colOff>152400</xdr:colOff>
      <xdr:row>1131</xdr:row>
      <xdr:rowOff>133350</xdr:rowOff>
    </xdr:to>
    <xdr:pic>
      <xdr:nvPicPr>
        <xdr:cNvPr id="1132" name="Picture@01\QPosted@" descr="@01\QPosted@">
          <a:extLst>
            <a:ext uri="{FF2B5EF4-FFF2-40B4-BE49-F238E27FC236}">
              <a16:creationId xmlns:a16="http://schemas.microsoft.com/office/drawing/2014/main" id="{57609BE6-BCEA-476D-A62F-4A170FA086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1132</xdr:row>
      <xdr:rowOff>0</xdr:rowOff>
    </xdr:from>
    <xdr:to>
      <xdr:col>0</xdr:col>
      <xdr:colOff>152400</xdr:colOff>
      <xdr:row>1132</xdr:row>
      <xdr:rowOff>133350</xdr:rowOff>
    </xdr:to>
    <xdr:pic>
      <xdr:nvPicPr>
        <xdr:cNvPr id="1133" name="Picture@01\QPosted@" descr="@01\QPosted@">
          <a:extLst>
            <a:ext uri="{FF2B5EF4-FFF2-40B4-BE49-F238E27FC236}">
              <a16:creationId xmlns:a16="http://schemas.microsoft.com/office/drawing/2014/main" id="{1FA074D0-1DE5-44F5-8E23-680E9C56E5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1133</xdr:row>
      <xdr:rowOff>0</xdr:rowOff>
    </xdr:from>
    <xdr:to>
      <xdr:col>0</xdr:col>
      <xdr:colOff>152400</xdr:colOff>
      <xdr:row>1133</xdr:row>
      <xdr:rowOff>133350</xdr:rowOff>
    </xdr:to>
    <xdr:pic>
      <xdr:nvPicPr>
        <xdr:cNvPr id="1134" name="Picture@01\QPosted@" descr="@01\QPosted@">
          <a:extLst>
            <a:ext uri="{FF2B5EF4-FFF2-40B4-BE49-F238E27FC236}">
              <a16:creationId xmlns:a16="http://schemas.microsoft.com/office/drawing/2014/main" id="{B83FCD09-84D7-47D8-B35D-79D21AC0AD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1134</xdr:row>
      <xdr:rowOff>0</xdr:rowOff>
    </xdr:from>
    <xdr:to>
      <xdr:col>0</xdr:col>
      <xdr:colOff>152400</xdr:colOff>
      <xdr:row>1134</xdr:row>
      <xdr:rowOff>133350</xdr:rowOff>
    </xdr:to>
    <xdr:pic>
      <xdr:nvPicPr>
        <xdr:cNvPr id="1135" name="Picture@01\QPosted@" descr="@01\QPosted@">
          <a:extLst>
            <a:ext uri="{FF2B5EF4-FFF2-40B4-BE49-F238E27FC236}">
              <a16:creationId xmlns:a16="http://schemas.microsoft.com/office/drawing/2014/main" id="{D8A7A2FF-E139-4912-9AC5-9731687083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1135</xdr:row>
      <xdr:rowOff>0</xdr:rowOff>
    </xdr:from>
    <xdr:to>
      <xdr:col>0</xdr:col>
      <xdr:colOff>152400</xdr:colOff>
      <xdr:row>1135</xdr:row>
      <xdr:rowOff>133350</xdr:rowOff>
    </xdr:to>
    <xdr:pic>
      <xdr:nvPicPr>
        <xdr:cNvPr id="1136" name="Picture@01\QPosted@" descr="@01\QPosted@">
          <a:extLst>
            <a:ext uri="{FF2B5EF4-FFF2-40B4-BE49-F238E27FC236}">
              <a16:creationId xmlns:a16="http://schemas.microsoft.com/office/drawing/2014/main" id="{43107AEC-856A-4FCA-93A2-C15036A925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1136</xdr:row>
      <xdr:rowOff>0</xdr:rowOff>
    </xdr:from>
    <xdr:to>
      <xdr:col>0</xdr:col>
      <xdr:colOff>152400</xdr:colOff>
      <xdr:row>1136</xdr:row>
      <xdr:rowOff>133350</xdr:rowOff>
    </xdr:to>
    <xdr:pic>
      <xdr:nvPicPr>
        <xdr:cNvPr id="1137" name="Picture@01\QPosted@" descr="@01\QPosted@">
          <a:extLst>
            <a:ext uri="{FF2B5EF4-FFF2-40B4-BE49-F238E27FC236}">
              <a16:creationId xmlns:a16="http://schemas.microsoft.com/office/drawing/2014/main" id="{10937F38-4FB8-4431-8E10-9C2DCFF798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1137</xdr:row>
      <xdr:rowOff>0</xdr:rowOff>
    </xdr:from>
    <xdr:to>
      <xdr:col>0</xdr:col>
      <xdr:colOff>152400</xdr:colOff>
      <xdr:row>1137</xdr:row>
      <xdr:rowOff>133350</xdr:rowOff>
    </xdr:to>
    <xdr:pic>
      <xdr:nvPicPr>
        <xdr:cNvPr id="1138" name="Picture@01\QPosted@" descr="@01\QPosted@">
          <a:extLst>
            <a:ext uri="{FF2B5EF4-FFF2-40B4-BE49-F238E27FC236}">
              <a16:creationId xmlns:a16="http://schemas.microsoft.com/office/drawing/2014/main" id="{7A735164-461B-461C-891C-C3F75EAE21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1138</xdr:row>
      <xdr:rowOff>0</xdr:rowOff>
    </xdr:from>
    <xdr:to>
      <xdr:col>0</xdr:col>
      <xdr:colOff>152400</xdr:colOff>
      <xdr:row>1138</xdr:row>
      <xdr:rowOff>133350</xdr:rowOff>
    </xdr:to>
    <xdr:pic>
      <xdr:nvPicPr>
        <xdr:cNvPr id="1139" name="Picture@01\QPosted@" descr="@01\QPosted@">
          <a:extLst>
            <a:ext uri="{FF2B5EF4-FFF2-40B4-BE49-F238E27FC236}">
              <a16:creationId xmlns:a16="http://schemas.microsoft.com/office/drawing/2014/main" id="{77877DEB-1A6E-4448-883F-22BC6323F5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1139</xdr:row>
      <xdr:rowOff>0</xdr:rowOff>
    </xdr:from>
    <xdr:to>
      <xdr:col>0</xdr:col>
      <xdr:colOff>152400</xdr:colOff>
      <xdr:row>1139</xdr:row>
      <xdr:rowOff>133350</xdr:rowOff>
    </xdr:to>
    <xdr:pic>
      <xdr:nvPicPr>
        <xdr:cNvPr id="1140" name="Picture@01\QPosted@" descr="@01\QPosted@">
          <a:extLst>
            <a:ext uri="{FF2B5EF4-FFF2-40B4-BE49-F238E27FC236}">
              <a16:creationId xmlns:a16="http://schemas.microsoft.com/office/drawing/2014/main" id="{7AB46BFA-573F-44EA-9B70-959D6D13BC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1140</xdr:row>
      <xdr:rowOff>0</xdr:rowOff>
    </xdr:from>
    <xdr:to>
      <xdr:col>0</xdr:col>
      <xdr:colOff>152400</xdr:colOff>
      <xdr:row>1140</xdr:row>
      <xdr:rowOff>133350</xdr:rowOff>
    </xdr:to>
    <xdr:pic>
      <xdr:nvPicPr>
        <xdr:cNvPr id="1141" name="Picture@01\QPosted@" descr="@01\QPosted@">
          <a:extLst>
            <a:ext uri="{FF2B5EF4-FFF2-40B4-BE49-F238E27FC236}">
              <a16:creationId xmlns:a16="http://schemas.microsoft.com/office/drawing/2014/main" id="{E90ED746-C395-4805-8389-11B85826B5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1141</xdr:row>
      <xdr:rowOff>0</xdr:rowOff>
    </xdr:from>
    <xdr:to>
      <xdr:col>0</xdr:col>
      <xdr:colOff>152400</xdr:colOff>
      <xdr:row>1141</xdr:row>
      <xdr:rowOff>133350</xdr:rowOff>
    </xdr:to>
    <xdr:pic>
      <xdr:nvPicPr>
        <xdr:cNvPr id="1142" name="Picture@01\QPosted@" descr="@01\QPosted@">
          <a:extLst>
            <a:ext uri="{FF2B5EF4-FFF2-40B4-BE49-F238E27FC236}">
              <a16:creationId xmlns:a16="http://schemas.microsoft.com/office/drawing/2014/main" id="{0080A928-4F96-495B-A6BD-F92F19B690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1142</xdr:row>
      <xdr:rowOff>0</xdr:rowOff>
    </xdr:from>
    <xdr:to>
      <xdr:col>0</xdr:col>
      <xdr:colOff>152400</xdr:colOff>
      <xdr:row>1142</xdr:row>
      <xdr:rowOff>133350</xdr:rowOff>
    </xdr:to>
    <xdr:pic>
      <xdr:nvPicPr>
        <xdr:cNvPr id="1143" name="Picture@01\QPosted@" descr="@01\QPosted@">
          <a:extLst>
            <a:ext uri="{FF2B5EF4-FFF2-40B4-BE49-F238E27FC236}">
              <a16:creationId xmlns:a16="http://schemas.microsoft.com/office/drawing/2014/main" id="{DBEBFA88-B826-4AB5-882E-F0A779AE4D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1143</xdr:row>
      <xdr:rowOff>0</xdr:rowOff>
    </xdr:from>
    <xdr:to>
      <xdr:col>0</xdr:col>
      <xdr:colOff>152400</xdr:colOff>
      <xdr:row>1143</xdr:row>
      <xdr:rowOff>133350</xdr:rowOff>
    </xdr:to>
    <xdr:pic>
      <xdr:nvPicPr>
        <xdr:cNvPr id="1144" name="Picture@01\QPosted@" descr="@01\QPosted@">
          <a:extLst>
            <a:ext uri="{FF2B5EF4-FFF2-40B4-BE49-F238E27FC236}">
              <a16:creationId xmlns:a16="http://schemas.microsoft.com/office/drawing/2014/main" id="{24BDC787-3EED-4F43-8784-6E2A7C7C76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1144</xdr:row>
      <xdr:rowOff>0</xdr:rowOff>
    </xdr:from>
    <xdr:to>
      <xdr:col>0</xdr:col>
      <xdr:colOff>152400</xdr:colOff>
      <xdr:row>1144</xdr:row>
      <xdr:rowOff>133350</xdr:rowOff>
    </xdr:to>
    <xdr:pic>
      <xdr:nvPicPr>
        <xdr:cNvPr id="1145" name="Picture@01\QPosted@" descr="@01\QPosted@">
          <a:extLst>
            <a:ext uri="{FF2B5EF4-FFF2-40B4-BE49-F238E27FC236}">
              <a16:creationId xmlns:a16="http://schemas.microsoft.com/office/drawing/2014/main" id="{F81E90DC-1F10-4E97-AD1F-89A80EA985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1145</xdr:row>
      <xdr:rowOff>0</xdr:rowOff>
    </xdr:from>
    <xdr:to>
      <xdr:col>0</xdr:col>
      <xdr:colOff>152400</xdr:colOff>
      <xdr:row>1145</xdr:row>
      <xdr:rowOff>133350</xdr:rowOff>
    </xdr:to>
    <xdr:pic>
      <xdr:nvPicPr>
        <xdr:cNvPr id="1146" name="Picture@01\QPosted@" descr="@01\QPosted@">
          <a:extLst>
            <a:ext uri="{FF2B5EF4-FFF2-40B4-BE49-F238E27FC236}">
              <a16:creationId xmlns:a16="http://schemas.microsoft.com/office/drawing/2014/main" id="{B4056AC1-2524-414C-89E3-57B44E323A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1146</xdr:row>
      <xdr:rowOff>0</xdr:rowOff>
    </xdr:from>
    <xdr:to>
      <xdr:col>0</xdr:col>
      <xdr:colOff>152400</xdr:colOff>
      <xdr:row>1146</xdr:row>
      <xdr:rowOff>133350</xdr:rowOff>
    </xdr:to>
    <xdr:pic>
      <xdr:nvPicPr>
        <xdr:cNvPr id="1147" name="Picture@01\QPosted@" descr="@01\QPosted@">
          <a:extLst>
            <a:ext uri="{FF2B5EF4-FFF2-40B4-BE49-F238E27FC236}">
              <a16:creationId xmlns:a16="http://schemas.microsoft.com/office/drawing/2014/main" id="{5A154116-6960-44B6-83B1-648B21B8FE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1147</xdr:row>
      <xdr:rowOff>0</xdr:rowOff>
    </xdr:from>
    <xdr:to>
      <xdr:col>0</xdr:col>
      <xdr:colOff>152400</xdr:colOff>
      <xdr:row>1147</xdr:row>
      <xdr:rowOff>133350</xdr:rowOff>
    </xdr:to>
    <xdr:pic>
      <xdr:nvPicPr>
        <xdr:cNvPr id="1148" name="Picture@01\QPosted@" descr="@01\QPosted@">
          <a:extLst>
            <a:ext uri="{FF2B5EF4-FFF2-40B4-BE49-F238E27FC236}">
              <a16:creationId xmlns:a16="http://schemas.microsoft.com/office/drawing/2014/main" id="{444B7412-80BA-4672-A9F7-74B60C10F2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1148</xdr:row>
      <xdr:rowOff>0</xdr:rowOff>
    </xdr:from>
    <xdr:to>
      <xdr:col>0</xdr:col>
      <xdr:colOff>152400</xdr:colOff>
      <xdr:row>1148</xdr:row>
      <xdr:rowOff>133350</xdr:rowOff>
    </xdr:to>
    <xdr:pic>
      <xdr:nvPicPr>
        <xdr:cNvPr id="1149" name="Picture@01\QPosted@" descr="@01\QPosted@">
          <a:extLst>
            <a:ext uri="{FF2B5EF4-FFF2-40B4-BE49-F238E27FC236}">
              <a16:creationId xmlns:a16="http://schemas.microsoft.com/office/drawing/2014/main" id="{F66B6700-1D5C-4867-BD85-1910DC6FBE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1149</xdr:row>
      <xdr:rowOff>0</xdr:rowOff>
    </xdr:from>
    <xdr:to>
      <xdr:col>0</xdr:col>
      <xdr:colOff>152400</xdr:colOff>
      <xdr:row>1149</xdr:row>
      <xdr:rowOff>133350</xdr:rowOff>
    </xdr:to>
    <xdr:pic>
      <xdr:nvPicPr>
        <xdr:cNvPr id="1150" name="Picture@01\QPosted@" descr="@01\QPosted@">
          <a:extLst>
            <a:ext uri="{FF2B5EF4-FFF2-40B4-BE49-F238E27FC236}">
              <a16:creationId xmlns:a16="http://schemas.microsoft.com/office/drawing/2014/main" id="{585689BD-D897-48E8-9873-D76F971183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1150</xdr:row>
      <xdr:rowOff>0</xdr:rowOff>
    </xdr:from>
    <xdr:to>
      <xdr:col>0</xdr:col>
      <xdr:colOff>152400</xdr:colOff>
      <xdr:row>1150</xdr:row>
      <xdr:rowOff>133350</xdr:rowOff>
    </xdr:to>
    <xdr:pic>
      <xdr:nvPicPr>
        <xdr:cNvPr id="1151" name="Picture@01\QPosted@" descr="@01\QPosted@">
          <a:extLst>
            <a:ext uri="{FF2B5EF4-FFF2-40B4-BE49-F238E27FC236}">
              <a16:creationId xmlns:a16="http://schemas.microsoft.com/office/drawing/2014/main" id="{FA346FEB-542D-44F4-B221-0CFCD286D2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1151</xdr:row>
      <xdr:rowOff>0</xdr:rowOff>
    </xdr:from>
    <xdr:to>
      <xdr:col>0</xdr:col>
      <xdr:colOff>152400</xdr:colOff>
      <xdr:row>1151</xdr:row>
      <xdr:rowOff>133350</xdr:rowOff>
    </xdr:to>
    <xdr:pic>
      <xdr:nvPicPr>
        <xdr:cNvPr id="1152" name="Picture@01\QPosted@" descr="@01\QPosted@">
          <a:extLst>
            <a:ext uri="{FF2B5EF4-FFF2-40B4-BE49-F238E27FC236}">
              <a16:creationId xmlns:a16="http://schemas.microsoft.com/office/drawing/2014/main" id="{4172F9E2-E490-490E-8A00-9FFC146A11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1152</xdr:row>
      <xdr:rowOff>0</xdr:rowOff>
    </xdr:from>
    <xdr:to>
      <xdr:col>0</xdr:col>
      <xdr:colOff>152400</xdr:colOff>
      <xdr:row>1152</xdr:row>
      <xdr:rowOff>133350</xdr:rowOff>
    </xdr:to>
    <xdr:pic>
      <xdr:nvPicPr>
        <xdr:cNvPr id="1153" name="Picture@01\QPosted@" descr="@01\QPosted@">
          <a:extLst>
            <a:ext uri="{FF2B5EF4-FFF2-40B4-BE49-F238E27FC236}">
              <a16:creationId xmlns:a16="http://schemas.microsoft.com/office/drawing/2014/main" id="{DDDB82E3-5C36-4A54-8828-E3E228EAF6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1153</xdr:row>
      <xdr:rowOff>0</xdr:rowOff>
    </xdr:from>
    <xdr:to>
      <xdr:col>0</xdr:col>
      <xdr:colOff>152400</xdr:colOff>
      <xdr:row>1153</xdr:row>
      <xdr:rowOff>133350</xdr:rowOff>
    </xdr:to>
    <xdr:pic>
      <xdr:nvPicPr>
        <xdr:cNvPr id="1154" name="Picture@01\QPosted@" descr="@01\QPosted@">
          <a:extLst>
            <a:ext uri="{FF2B5EF4-FFF2-40B4-BE49-F238E27FC236}">
              <a16:creationId xmlns:a16="http://schemas.microsoft.com/office/drawing/2014/main" id="{FA78B9E2-1608-4F73-846D-7762DA4623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1154</xdr:row>
      <xdr:rowOff>0</xdr:rowOff>
    </xdr:from>
    <xdr:to>
      <xdr:col>0</xdr:col>
      <xdr:colOff>152400</xdr:colOff>
      <xdr:row>1154</xdr:row>
      <xdr:rowOff>133350</xdr:rowOff>
    </xdr:to>
    <xdr:pic>
      <xdr:nvPicPr>
        <xdr:cNvPr id="1155" name="Picture@01\QPosted@" descr="@01\QPosted@">
          <a:extLst>
            <a:ext uri="{FF2B5EF4-FFF2-40B4-BE49-F238E27FC236}">
              <a16:creationId xmlns:a16="http://schemas.microsoft.com/office/drawing/2014/main" id="{9A885CC1-53CD-4C1F-ADBA-7EE8CB77C8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1155</xdr:row>
      <xdr:rowOff>0</xdr:rowOff>
    </xdr:from>
    <xdr:to>
      <xdr:col>0</xdr:col>
      <xdr:colOff>152400</xdr:colOff>
      <xdr:row>1155</xdr:row>
      <xdr:rowOff>133350</xdr:rowOff>
    </xdr:to>
    <xdr:pic>
      <xdr:nvPicPr>
        <xdr:cNvPr id="1156" name="Picture@01\QPosted@" descr="@01\QPosted@">
          <a:extLst>
            <a:ext uri="{FF2B5EF4-FFF2-40B4-BE49-F238E27FC236}">
              <a16:creationId xmlns:a16="http://schemas.microsoft.com/office/drawing/2014/main" id="{B1E15D7C-0DD2-4177-A8A0-F10D87A9A5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1156</xdr:row>
      <xdr:rowOff>0</xdr:rowOff>
    </xdr:from>
    <xdr:to>
      <xdr:col>0</xdr:col>
      <xdr:colOff>152400</xdr:colOff>
      <xdr:row>1156</xdr:row>
      <xdr:rowOff>133350</xdr:rowOff>
    </xdr:to>
    <xdr:pic>
      <xdr:nvPicPr>
        <xdr:cNvPr id="1157" name="Picture@01\QPosted@" descr="@01\QPosted@">
          <a:extLst>
            <a:ext uri="{FF2B5EF4-FFF2-40B4-BE49-F238E27FC236}">
              <a16:creationId xmlns:a16="http://schemas.microsoft.com/office/drawing/2014/main" id="{263DBD06-190E-4781-AB9F-24C2BC4B31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1157</xdr:row>
      <xdr:rowOff>0</xdr:rowOff>
    </xdr:from>
    <xdr:to>
      <xdr:col>0</xdr:col>
      <xdr:colOff>152400</xdr:colOff>
      <xdr:row>1157</xdr:row>
      <xdr:rowOff>133350</xdr:rowOff>
    </xdr:to>
    <xdr:pic>
      <xdr:nvPicPr>
        <xdr:cNvPr id="1158" name="Picture@01\QPosted@" descr="@01\QPosted@">
          <a:extLst>
            <a:ext uri="{FF2B5EF4-FFF2-40B4-BE49-F238E27FC236}">
              <a16:creationId xmlns:a16="http://schemas.microsoft.com/office/drawing/2014/main" id="{1C7D8978-6CB2-46B2-9643-FD06B79D4B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1158</xdr:row>
      <xdr:rowOff>0</xdr:rowOff>
    </xdr:from>
    <xdr:to>
      <xdr:col>0</xdr:col>
      <xdr:colOff>152400</xdr:colOff>
      <xdr:row>1158</xdr:row>
      <xdr:rowOff>133350</xdr:rowOff>
    </xdr:to>
    <xdr:pic>
      <xdr:nvPicPr>
        <xdr:cNvPr id="1159" name="Picture@01\QPosted@" descr="@01\QPosted@">
          <a:extLst>
            <a:ext uri="{FF2B5EF4-FFF2-40B4-BE49-F238E27FC236}">
              <a16:creationId xmlns:a16="http://schemas.microsoft.com/office/drawing/2014/main" id="{1A3867B2-060B-4C32-A055-83B52C7D77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1159</xdr:row>
      <xdr:rowOff>0</xdr:rowOff>
    </xdr:from>
    <xdr:to>
      <xdr:col>0</xdr:col>
      <xdr:colOff>152400</xdr:colOff>
      <xdr:row>1159</xdr:row>
      <xdr:rowOff>133350</xdr:rowOff>
    </xdr:to>
    <xdr:pic>
      <xdr:nvPicPr>
        <xdr:cNvPr id="1160" name="Picture@01\QPosted@" descr="@01\QPosted@">
          <a:extLst>
            <a:ext uri="{FF2B5EF4-FFF2-40B4-BE49-F238E27FC236}">
              <a16:creationId xmlns:a16="http://schemas.microsoft.com/office/drawing/2014/main" id="{048CB5A3-C482-4319-8D2D-E98ECBC184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152400</xdr:colOff>
      <xdr:row>1160</xdr:row>
      <xdr:rowOff>133350</xdr:rowOff>
    </xdr:to>
    <xdr:pic>
      <xdr:nvPicPr>
        <xdr:cNvPr id="1161" name="Picture@01\QPosted@" descr="@01\QPosted@">
          <a:extLst>
            <a:ext uri="{FF2B5EF4-FFF2-40B4-BE49-F238E27FC236}">
              <a16:creationId xmlns:a16="http://schemas.microsoft.com/office/drawing/2014/main" id="{6E487E16-95F1-494D-9224-4B2D941801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1161</xdr:row>
      <xdr:rowOff>0</xdr:rowOff>
    </xdr:from>
    <xdr:to>
      <xdr:col>0</xdr:col>
      <xdr:colOff>152400</xdr:colOff>
      <xdr:row>1161</xdr:row>
      <xdr:rowOff>133350</xdr:rowOff>
    </xdr:to>
    <xdr:pic>
      <xdr:nvPicPr>
        <xdr:cNvPr id="1162" name="Picture@01\QPosted@" descr="@01\QPosted@">
          <a:extLst>
            <a:ext uri="{FF2B5EF4-FFF2-40B4-BE49-F238E27FC236}">
              <a16:creationId xmlns:a16="http://schemas.microsoft.com/office/drawing/2014/main" id="{8A141C4F-6F40-402E-9B60-1B3001E7C6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1162</xdr:row>
      <xdr:rowOff>0</xdr:rowOff>
    </xdr:from>
    <xdr:to>
      <xdr:col>0</xdr:col>
      <xdr:colOff>152400</xdr:colOff>
      <xdr:row>1162</xdr:row>
      <xdr:rowOff>133350</xdr:rowOff>
    </xdr:to>
    <xdr:pic>
      <xdr:nvPicPr>
        <xdr:cNvPr id="1163" name="Picture@01\QPosted@" descr="@01\QPosted@">
          <a:extLst>
            <a:ext uri="{FF2B5EF4-FFF2-40B4-BE49-F238E27FC236}">
              <a16:creationId xmlns:a16="http://schemas.microsoft.com/office/drawing/2014/main" id="{FC5B850E-4D47-4DE0-8205-B24372222D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1163</xdr:row>
      <xdr:rowOff>0</xdr:rowOff>
    </xdr:from>
    <xdr:to>
      <xdr:col>0</xdr:col>
      <xdr:colOff>152400</xdr:colOff>
      <xdr:row>1163</xdr:row>
      <xdr:rowOff>133350</xdr:rowOff>
    </xdr:to>
    <xdr:pic>
      <xdr:nvPicPr>
        <xdr:cNvPr id="1164" name="Picture@01\QPosted@" descr="@01\QPosted@">
          <a:extLst>
            <a:ext uri="{FF2B5EF4-FFF2-40B4-BE49-F238E27FC236}">
              <a16:creationId xmlns:a16="http://schemas.microsoft.com/office/drawing/2014/main" id="{5D2148F4-0D78-416D-88A0-64CA76278C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1164</xdr:row>
      <xdr:rowOff>0</xdr:rowOff>
    </xdr:from>
    <xdr:to>
      <xdr:col>0</xdr:col>
      <xdr:colOff>152400</xdr:colOff>
      <xdr:row>1164</xdr:row>
      <xdr:rowOff>133350</xdr:rowOff>
    </xdr:to>
    <xdr:pic>
      <xdr:nvPicPr>
        <xdr:cNvPr id="1165" name="Picture@01\QPosted@" descr="@01\QPosted@">
          <a:extLst>
            <a:ext uri="{FF2B5EF4-FFF2-40B4-BE49-F238E27FC236}">
              <a16:creationId xmlns:a16="http://schemas.microsoft.com/office/drawing/2014/main" id="{CC830B06-719B-46B7-9832-F5C032C58C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1165</xdr:row>
      <xdr:rowOff>0</xdr:rowOff>
    </xdr:from>
    <xdr:to>
      <xdr:col>0</xdr:col>
      <xdr:colOff>152400</xdr:colOff>
      <xdr:row>1165</xdr:row>
      <xdr:rowOff>133350</xdr:rowOff>
    </xdr:to>
    <xdr:pic>
      <xdr:nvPicPr>
        <xdr:cNvPr id="1166" name="Picture@01\QPosted@" descr="@01\QPosted@">
          <a:extLst>
            <a:ext uri="{FF2B5EF4-FFF2-40B4-BE49-F238E27FC236}">
              <a16:creationId xmlns:a16="http://schemas.microsoft.com/office/drawing/2014/main" id="{EF10CD84-A6FE-4236-865A-F64BAB706A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1166</xdr:row>
      <xdr:rowOff>0</xdr:rowOff>
    </xdr:from>
    <xdr:to>
      <xdr:col>0</xdr:col>
      <xdr:colOff>152400</xdr:colOff>
      <xdr:row>1166</xdr:row>
      <xdr:rowOff>133350</xdr:rowOff>
    </xdr:to>
    <xdr:pic>
      <xdr:nvPicPr>
        <xdr:cNvPr id="1167" name="Picture@01\QPosted@" descr="@01\QPosted@">
          <a:extLst>
            <a:ext uri="{FF2B5EF4-FFF2-40B4-BE49-F238E27FC236}">
              <a16:creationId xmlns:a16="http://schemas.microsoft.com/office/drawing/2014/main" id="{D1A81474-3910-484C-9EC5-C835BA0155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1167</xdr:row>
      <xdr:rowOff>0</xdr:rowOff>
    </xdr:from>
    <xdr:to>
      <xdr:col>0</xdr:col>
      <xdr:colOff>152400</xdr:colOff>
      <xdr:row>1167</xdr:row>
      <xdr:rowOff>133350</xdr:rowOff>
    </xdr:to>
    <xdr:pic>
      <xdr:nvPicPr>
        <xdr:cNvPr id="1168" name="Picture@01\QPosted@" descr="@01\QPosted@">
          <a:extLst>
            <a:ext uri="{FF2B5EF4-FFF2-40B4-BE49-F238E27FC236}">
              <a16:creationId xmlns:a16="http://schemas.microsoft.com/office/drawing/2014/main" id="{7A9EE14F-FB0C-447F-BB36-1F9121EFD9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1168</xdr:row>
      <xdr:rowOff>0</xdr:rowOff>
    </xdr:from>
    <xdr:to>
      <xdr:col>0</xdr:col>
      <xdr:colOff>152400</xdr:colOff>
      <xdr:row>1168</xdr:row>
      <xdr:rowOff>133350</xdr:rowOff>
    </xdr:to>
    <xdr:pic>
      <xdr:nvPicPr>
        <xdr:cNvPr id="1169" name="Picture@01\QPosted@" descr="@01\QPosted@">
          <a:extLst>
            <a:ext uri="{FF2B5EF4-FFF2-40B4-BE49-F238E27FC236}">
              <a16:creationId xmlns:a16="http://schemas.microsoft.com/office/drawing/2014/main" id="{E629B6D1-104A-400C-B866-D34CD96D1D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1169</xdr:row>
      <xdr:rowOff>0</xdr:rowOff>
    </xdr:from>
    <xdr:to>
      <xdr:col>0</xdr:col>
      <xdr:colOff>152400</xdr:colOff>
      <xdr:row>1169</xdr:row>
      <xdr:rowOff>133350</xdr:rowOff>
    </xdr:to>
    <xdr:pic>
      <xdr:nvPicPr>
        <xdr:cNvPr id="1170" name="Picture@01\QPosted@" descr="@01\QPosted@">
          <a:extLst>
            <a:ext uri="{FF2B5EF4-FFF2-40B4-BE49-F238E27FC236}">
              <a16:creationId xmlns:a16="http://schemas.microsoft.com/office/drawing/2014/main" id="{DF900562-16F6-4D22-9113-1F18A79B4F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1170</xdr:row>
      <xdr:rowOff>0</xdr:rowOff>
    </xdr:from>
    <xdr:to>
      <xdr:col>0</xdr:col>
      <xdr:colOff>152400</xdr:colOff>
      <xdr:row>1170</xdr:row>
      <xdr:rowOff>133350</xdr:rowOff>
    </xdr:to>
    <xdr:pic>
      <xdr:nvPicPr>
        <xdr:cNvPr id="1171" name="Picture@01\QPosted@" descr="@01\QPosted@">
          <a:extLst>
            <a:ext uri="{FF2B5EF4-FFF2-40B4-BE49-F238E27FC236}">
              <a16:creationId xmlns:a16="http://schemas.microsoft.com/office/drawing/2014/main" id="{9C31E54A-8CAD-43AF-9074-655C17476F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1171</xdr:row>
      <xdr:rowOff>0</xdr:rowOff>
    </xdr:from>
    <xdr:to>
      <xdr:col>0</xdr:col>
      <xdr:colOff>152400</xdr:colOff>
      <xdr:row>1171</xdr:row>
      <xdr:rowOff>133350</xdr:rowOff>
    </xdr:to>
    <xdr:pic>
      <xdr:nvPicPr>
        <xdr:cNvPr id="1172" name="Picture@01\QPosted@" descr="@01\QPosted@">
          <a:extLst>
            <a:ext uri="{FF2B5EF4-FFF2-40B4-BE49-F238E27FC236}">
              <a16:creationId xmlns:a16="http://schemas.microsoft.com/office/drawing/2014/main" id="{5ACA18E7-4FFB-4082-941A-FB75F2B40B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1172</xdr:row>
      <xdr:rowOff>0</xdr:rowOff>
    </xdr:from>
    <xdr:to>
      <xdr:col>0</xdr:col>
      <xdr:colOff>152400</xdr:colOff>
      <xdr:row>1172</xdr:row>
      <xdr:rowOff>133350</xdr:rowOff>
    </xdr:to>
    <xdr:pic>
      <xdr:nvPicPr>
        <xdr:cNvPr id="1173" name="Picture@01\QPosted@" descr="@01\QPosted@">
          <a:extLst>
            <a:ext uri="{FF2B5EF4-FFF2-40B4-BE49-F238E27FC236}">
              <a16:creationId xmlns:a16="http://schemas.microsoft.com/office/drawing/2014/main" id="{2430E0CA-1AD0-495B-88F6-A7CE6B7E32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1173</xdr:row>
      <xdr:rowOff>0</xdr:rowOff>
    </xdr:from>
    <xdr:to>
      <xdr:col>0</xdr:col>
      <xdr:colOff>152400</xdr:colOff>
      <xdr:row>1173</xdr:row>
      <xdr:rowOff>133350</xdr:rowOff>
    </xdr:to>
    <xdr:pic>
      <xdr:nvPicPr>
        <xdr:cNvPr id="1174" name="Picture@01\QPosted@" descr="@01\QPosted@">
          <a:extLst>
            <a:ext uri="{FF2B5EF4-FFF2-40B4-BE49-F238E27FC236}">
              <a16:creationId xmlns:a16="http://schemas.microsoft.com/office/drawing/2014/main" id="{40187506-5ECE-4F33-A249-F5279B4025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1174</xdr:row>
      <xdr:rowOff>0</xdr:rowOff>
    </xdr:from>
    <xdr:to>
      <xdr:col>0</xdr:col>
      <xdr:colOff>152400</xdr:colOff>
      <xdr:row>1174</xdr:row>
      <xdr:rowOff>133350</xdr:rowOff>
    </xdr:to>
    <xdr:pic>
      <xdr:nvPicPr>
        <xdr:cNvPr id="1175" name="Picture@01\QPosted@" descr="@01\QPosted@">
          <a:extLst>
            <a:ext uri="{FF2B5EF4-FFF2-40B4-BE49-F238E27FC236}">
              <a16:creationId xmlns:a16="http://schemas.microsoft.com/office/drawing/2014/main" id="{D5180AC0-067F-40C9-8CBB-3E763A6628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1175</xdr:row>
      <xdr:rowOff>0</xdr:rowOff>
    </xdr:from>
    <xdr:to>
      <xdr:col>0</xdr:col>
      <xdr:colOff>152400</xdr:colOff>
      <xdr:row>1175</xdr:row>
      <xdr:rowOff>133350</xdr:rowOff>
    </xdr:to>
    <xdr:pic>
      <xdr:nvPicPr>
        <xdr:cNvPr id="1176" name="Picture@01\QPosted@" descr="@01\QPosted@">
          <a:extLst>
            <a:ext uri="{FF2B5EF4-FFF2-40B4-BE49-F238E27FC236}">
              <a16:creationId xmlns:a16="http://schemas.microsoft.com/office/drawing/2014/main" id="{208FF94D-2FD7-4B94-9AA3-7CF4431716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1176</xdr:row>
      <xdr:rowOff>0</xdr:rowOff>
    </xdr:from>
    <xdr:to>
      <xdr:col>0</xdr:col>
      <xdr:colOff>152400</xdr:colOff>
      <xdr:row>1176</xdr:row>
      <xdr:rowOff>133350</xdr:rowOff>
    </xdr:to>
    <xdr:pic>
      <xdr:nvPicPr>
        <xdr:cNvPr id="1177" name="Picture@01\QPosted@" descr="@01\QPosted@">
          <a:extLst>
            <a:ext uri="{FF2B5EF4-FFF2-40B4-BE49-F238E27FC236}">
              <a16:creationId xmlns:a16="http://schemas.microsoft.com/office/drawing/2014/main" id="{F3CCD65E-4CAD-4A8F-A93A-D0D7665832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1177</xdr:row>
      <xdr:rowOff>0</xdr:rowOff>
    </xdr:from>
    <xdr:to>
      <xdr:col>0</xdr:col>
      <xdr:colOff>152400</xdr:colOff>
      <xdr:row>1177</xdr:row>
      <xdr:rowOff>133350</xdr:rowOff>
    </xdr:to>
    <xdr:pic>
      <xdr:nvPicPr>
        <xdr:cNvPr id="1178" name="Picture@01\QPosted@" descr="@01\QPosted@">
          <a:extLst>
            <a:ext uri="{FF2B5EF4-FFF2-40B4-BE49-F238E27FC236}">
              <a16:creationId xmlns:a16="http://schemas.microsoft.com/office/drawing/2014/main" id="{73219918-2689-4A01-85A3-E7056ABF82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1178</xdr:row>
      <xdr:rowOff>0</xdr:rowOff>
    </xdr:from>
    <xdr:to>
      <xdr:col>0</xdr:col>
      <xdr:colOff>152400</xdr:colOff>
      <xdr:row>1178</xdr:row>
      <xdr:rowOff>133350</xdr:rowOff>
    </xdr:to>
    <xdr:pic>
      <xdr:nvPicPr>
        <xdr:cNvPr id="1179" name="Picture@01\QPosted@" descr="@01\QPosted@">
          <a:extLst>
            <a:ext uri="{FF2B5EF4-FFF2-40B4-BE49-F238E27FC236}">
              <a16:creationId xmlns:a16="http://schemas.microsoft.com/office/drawing/2014/main" id="{2D3A804E-EACE-4F21-B30D-42AD7BA777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1179</xdr:row>
      <xdr:rowOff>0</xdr:rowOff>
    </xdr:from>
    <xdr:to>
      <xdr:col>0</xdr:col>
      <xdr:colOff>152400</xdr:colOff>
      <xdr:row>1179</xdr:row>
      <xdr:rowOff>133350</xdr:rowOff>
    </xdr:to>
    <xdr:pic>
      <xdr:nvPicPr>
        <xdr:cNvPr id="1180" name="Picture@01\QPosted@" descr="@01\QPosted@">
          <a:extLst>
            <a:ext uri="{FF2B5EF4-FFF2-40B4-BE49-F238E27FC236}">
              <a16:creationId xmlns:a16="http://schemas.microsoft.com/office/drawing/2014/main" id="{93639CBC-1C0B-4D08-BE7F-41F9C77893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1180</xdr:row>
      <xdr:rowOff>0</xdr:rowOff>
    </xdr:from>
    <xdr:to>
      <xdr:col>0</xdr:col>
      <xdr:colOff>152400</xdr:colOff>
      <xdr:row>1180</xdr:row>
      <xdr:rowOff>133350</xdr:rowOff>
    </xdr:to>
    <xdr:pic>
      <xdr:nvPicPr>
        <xdr:cNvPr id="1181" name="Picture@01\QPosted@" descr="@01\QPosted@">
          <a:extLst>
            <a:ext uri="{FF2B5EF4-FFF2-40B4-BE49-F238E27FC236}">
              <a16:creationId xmlns:a16="http://schemas.microsoft.com/office/drawing/2014/main" id="{82695744-1CEC-47F1-972D-A80718EE6E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1181</xdr:row>
      <xdr:rowOff>0</xdr:rowOff>
    </xdr:from>
    <xdr:to>
      <xdr:col>0</xdr:col>
      <xdr:colOff>152400</xdr:colOff>
      <xdr:row>1181</xdr:row>
      <xdr:rowOff>133350</xdr:rowOff>
    </xdr:to>
    <xdr:pic>
      <xdr:nvPicPr>
        <xdr:cNvPr id="1182" name="Picture@01\QPosted@" descr="@01\QPosted@">
          <a:extLst>
            <a:ext uri="{FF2B5EF4-FFF2-40B4-BE49-F238E27FC236}">
              <a16:creationId xmlns:a16="http://schemas.microsoft.com/office/drawing/2014/main" id="{6E78EC61-D3B5-4418-9F7D-A7E886E9E4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1182</xdr:row>
      <xdr:rowOff>0</xdr:rowOff>
    </xdr:from>
    <xdr:to>
      <xdr:col>0</xdr:col>
      <xdr:colOff>152400</xdr:colOff>
      <xdr:row>1182</xdr:row>
      <xdr:rowOff>133350</xdr:rowOff>
    </xdr:to>
    <xdr:pic>
      <xdr:nvPicPr>
        <xdr:cNvPr id="1183" name="Picture@01\QPosted@" descr="@01\QPosted@">
          <a:extLst>
            <a:ext uri="{FF2B5EF4-FFF2-40B4-BE49-F238E27FC236}">
              <a16:creationId xmlns:a16="http://schemas.microsoft.com/office/drawing/2014/main" id="{8FD3639F-E864-4441-8593-CC72D7A349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1183</xdr:row>
      <xdr:rowOff>0</xdr:rowOff>
    </xdr:from>
    <xdr:to>
      <xdr:col>0</xdr:col>
      <xdr:colOff>152400</xdr:colOff>
      <xdr:row>1183</xdr:row>
      <xdr:rowOff>133350</xdr:rowOff>
    </xdr:to>
    <xdr:pic>
      <xdr:nvPicPr>
        <xdr:cNvPr id="1184" name="Picture@01\QPosted@" descr="@01\QPosted@">
          <a:extLst>
            <a:ext uri="{FF2B5EF4-FFF2-40B4-BE49-F238E27FC236}">
              <a16:creationId xmlns:a16="http://schemas.microsoft.com/office/drawing/2014/main" id="{39C899FA-04A4-413D-B27C-3285F569E0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1184</xdr:row>
      <xdr:rowOff>0</xdr:rowOff>
    </xdr:from>
    <xdr:to>
      <xdr:col>0</xdr:col>
      <xdr:colOff>152400</xdr:colOff>
      <xdr:row>1184</xdr:row>
      <xdr:rowOff>133350</xdr:rowOff>
    </xdr:to>
    <xdr:pic>
      <xdr:nvPicPr>
        <xdr:cNvPr id="1185" name="Picture@01\QPosted@" descr="@01\QPosted@">
          <a:extLst>
            <a:ext uri="{FF2B5EF4-FFF2-40B4-BE49-F238E27FC236}">
              <a16:creationId xmlns:a16="http://schemas.microsoft.com/office/drawing/2014/main" id="{60204C51-D8B4-48A7-B4A8-484F7DBCAE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1185</xdr:row>
      <xdr:rowOff>0</xdr:rowOff>
    </xdr:from>
    <xdr:to>
      <xdr:col>0</xdr:col>
      <xdr:colOff>152400</xdr:colOff>
      <xdr:row>1185</xdr:row>
      <xdr:rowOff>133350</xdr:rowOff>
    </xdr:to>
    <xdr:pic>
      <xdr:nvPicPr>
        <xdr:cNvPr id="1186" name="Picture@01\QPosted@" descr="@01\QPosted@">
          <a:extLst>
            <a:ext uri="{FF2B5EF4-FFF2-40B4-BE49-F238E27FC236}">
              <a16:creationId xmlns:a16="http://schemas.microsoft.com/office/drawing/2014/main" id="{27086B9E-CDCA-408E-9727-5DEF60C306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1186</xdr:row>
      <xdr:rowOff>0</xdr:rowOff>
    </xdr:from>
    <xdr:to>
      <xdr:col>0</xdr:col>
      <xdr:colOff>152400</xdr:colOff>
      <xdr:row>1186</xdr:row>
      <xdr:rowOff>133350</xdr:rowOff>
    </xdr:to>
    <xdr:pic>
      <xdr:nvPicPr>
        <xdr:cNvPr id="1187" name="Picture@01\QPosted@" descr="@01\QPosted@">
          <a:extLst>
            <a:ext uri="{FF2B5EF4-FFF2-40B4-BE49-F238E27FC236}">
              <a16:creationId xmlns:a16="http://schemas.microsoft.com/office/drawing/2014/main" id="{AC4F4DCB-9EEE-4A7B-8FCF-F931E33E14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1187</xdr:row>
      <xdr:rowOff>0</xdr:rowOff>
    </xdr:from>
    <xdr:to>
      <xdr:col>0</xdr:col>
      <xdr:colOff>152400</xdr:colOff>
      <xdr:row>1187</xdr:row>
      <xdr:rowOff>133350</xdr:rowOff>
    </xdr:to>
    <xdr:pic>
      <xdr:nvPicPr>
        <xdr:cNvPr id="1188" name="Picture@01\QPosted@" descr="@01\QPosted@">
          <a:extLst>
            <a:ext uri="{FF2B5EF4-FFF2-40B4-BE49-F238E27FC236}">
              <a16:creationId xmlns:a16="http://schemas.microsoft.com/office/drawing/2014/main" id="{716DFCA4-DC57-4176-A493-F324973503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1188</xdr:row>
      <xdr:rowOff>0</xdr:rowOff>
    </xdr:from>
    <xdr:to>
      <xdr:col>0</xdr:col>
      <xdr:colOff>152400</xdr:colOff>
      <xdr:row>1188</xdr:row>
      <xdr:rowOff>133350</xdr:rowOff>
    </xdr:to>
    <xdr:pic>
      <xdr:nvPicPr>
        <xdr:cNvPr id="1189" name="Picture@01\QPosted@" descr="@01\QPosted@">
          <a:extLst>
            <a:ext uri="{FF2B5EF4-FFF2-40B4-BE49-F238E27FC236}">
              <a16:creationId xmlns:a16="http://schemas.microsoft.com/office/drawing/2014/main" id="{05A4F813-EFAD-42E3-8003-0D7240A0AC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1189</xdr:row>
      <xdr:rowOff>0</xdr:rowOff>
    </xdr:from>
    <xdr:to>
      <xdr:col>0</xdr:col>
      <xdr:colOff>152400</xdr:colOff>
      <xdr:row>1189</xdr:row>
      <xdr:rowOff>133350</xdr:rowOff>
    </xdr:to>
    <xdr:pic>
      <xdr:nvPicPr>
        <xdr:cNvPr id="1190" name="Picture@01\QPosted@" descr="@01\QPosted@">
          <a:extLst>
            <a:ext uri="{FF2B5EF4-FFF2-40B4-BE49-F238E27FC236}">
              <a16:creationId xmlns:a16="http://schemas.microsoft.com/office/drawing/2014/main" id="{4AEF9F56-6807-477E-8D4A-CFF59EACD2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1190</xdr:row>
      <xdr:rowOff>0</xdr:rowOff>
    </xdr:from>
    <xdr:to>
      <xdr:col>0</xdr:col>
      <xdr:colOff>152400</xdr:colOff>
      <xdr:row>1190</xdr:row>
      <xdr:rowOff>133350</xdr:rowOff>
    </xdr:to>
    <xdr:pic>
      <xdr:nvPicPr>
        <xdr:cNvPr id="1191" name="Picture@01\QPosted@" descr="@01\QPosted@">
          <a:extLst>
            <a:ext uri="{FF2B5EF4-FFF2-40B4-BE49-F238E27FC236}">
              <a16:creationId xmlns:a16="http://schemas.microsoft.com/office/drawing/2014/main" id="{E330D070-6777-4649-891D-5BB4A63B78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1191</xdr:row>
      <xdr:rowOff>0</xdr:rowOff>
    </xdr:from>
    <xdr:to>
      <xdr:col>0</xdr:col>
      <xdr:colOff>152400</xdr:colOff>
      <xdr:row>1191</xdr:row>
      <xdr:rowOff>133350</xdr:rowOff>
    </xdr:to>
    <xdr:pic>
      <xdr:nvPicPr>
        <xdr:cNvPr id="1192" name="Picture@01\QPosted@" descr="@01\QPosted@">
          <a:extLst>
            <a:ext uri="{FF2B5EF4-FFF2-40B4-BE49-F238E27FC236}">
              <a16:creationId xmlns:a16="http://schemas.microsoft.com/office/drawing/2014/main" id="{CA8F46C9-39AD-4F96-81BB-A4B306E3F7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1192</xdr:row>
      <xdr:rowOff>0</xdr:rowOff>
    </xdr:from>
    <xdr:to>
      <xdr:col>0</xdr:col>
      <xdr:colOff>152400</xdr:colOff>
      <xdr:row>1192</xdr:row>
      <xdr:rowOff>133350</xdr:rowOff>
    </xdr:to>
    <xdr:pic>
      <xdr:nvPicPr>
        <xdr:cNvPr id="1193" name="Picture@01\QPosted@" descr="@01\QPosted@">
          <a:extLst>
            <a:ext uri="{FF2B5EF4-FFF2-40B4-BE49-F238E27FC236}">
              <a16:creationId xmlns:a16="http://schemas.microsoft.com/office/drawing/2014/main" id="{8F11FE16-C164-4378-943B-76BFFC4781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1193</xdr:row>
      <xdr:rowOff>0</xdr:rowOff>
    </xdr:from>
    <xdr:to>
      <xdr:col>0</xdr:col>
      <xdr:colOff>152400</xdr:colOff>
      <xdr:row>1193</xdr:row>
      <xdr:rowOff>133350</xdr:rowOff>
    </xdr:to>
    <xdr:pic>
      <xdr:nvPicPr>
        <xdr:cNvPr id="1194" name="Picture@01\QPosted@" descr="@01\QPosted@">
          <a:extLst>
            <a:ext uri="{FF2B5EF4-FFF2-40B4-BE49-F238E27FC236}">
              <a16:creationId xmlns:a16="http://schemas.microsoft.com/office/drawing/2014/main" id="{28D18D3D-416C-4584-96BE-1148F80058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133350</xdr:rowOff>
    </xdr:to>
    <xdr:pic>
      <xdr:nvPicPr>
        <xdr:cNvPr id="1195" name="Picture@01\QPosted@" descr="@01\QPosted@">
          <a:extLst>
            <a:ext uri="{FF2B5EF4-FFF2-40B4-BE49-F238E27FC236}">
              <a16:creationId xmlns:a16="http://schemas.microsoft.com/office/drawing/2014/main" id="{74319BC3-E630-4554-8DCC-E280BAB656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1195</xdr:row>
      <xdr:rowOff>0</xdr:rowOff>
    </xdr:from>
    <xdr:to>
      <xdr:col>0</xdr:col>
      <xdr:colOff>152400</xdr:colOff>
      <xdr:row>1195</xdr:row>
      <xdr:rowOff>133350</xdr:rowOff>
    </xdr:to>
    <xdr:pic>
      <xdr:nvPicPr>
        <xdr:cNvPr id="1196" name="Picture@01\QPosted@" descr="@01\QPosted@">
          <a:extLst>
            <a:ext uri="{FF2B5EF4-FFF2-40B4-BE49-F238E27FC236}">
              <a16:creationId xmlns:a16="http://schemas.microsoft.com/office/drawing/2014/main" id="{C36DC7B3-8B71-41C7-B47A-910F84D745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1196</xdr:row>
      <xdr:rowOff>0</xdr:rowOff>
    </xdr:from>
    <xdr:to>
      <xdr:col>0</xdr:col>
      <xdr:colOff>152400</xdr:colOff>
      <xdr:row>1196</xdr:row>
      <xdr:rowOff>133350</xdr:rowOff>
    </xdr:to>
    <xdr:pic>
      <xdr:nvPicPr>
        <xdr:cNvPr id="1197" name="Picture@01\QPosted@" descr="@01\QPosted@">
          <a:extLst>
            <a:ext uri="{FF2B5EF4-FFF2-40B4-BE49-F238E27FC236}">
              <a16:creationId xmlns:a16="http://schemas.microsoft.com/office/drawing/2014/main" id="{4633B6C0-9AA2-4679-A3AA-0E305CBE6C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1197</xdr:row>
      <xdr:rowOff>0</xdr:rowOff>
    </xdr:from>
    <xdr:to>
      <xdr:col>0</xdr:col>
      <xdr:colOff>152400</xdr:colOff>
      <xdr:row>1197</xdr:row>
      <xdr:rowOff>133350</xdr:rowOff>
    </xdr:to>
    <xdr:pic>
      <xdr:nvPicPr>
        <xdr:cNvPr id="1198" name="Picture@01\QPosted@" descr="@01\QPosted@">
          <a:extLst>
            <a:ext uri="{FF2B5EF4-FFF2-40B4-BE49-F238E27FC236}">
              <a16:creationId xmlns:a16="http://schemas.microsoft.com/office/drawing/2014/main" id="{1A2683AB-C121-4674-AB17-0E0165CAAD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133350</xdr:rowOff>
    </xdr:to>
    <xdr:pic>
      <xdr:nvPicPr>
        <xdr:cNvPr id="1199" name="Picture@01\QPosted@" descr="@01\QPosted@">
          <a:extLst>
            <a:ext uri="{FF2B5EF4-FFF2-40B4-BE49-F238E27FC236}">
              <a16:creationId xmlns:a16="http://schemas.microsoft.com/office/drawing/2014/main" id="{66E9F40D-6455-49F5-869B-21DF8535E6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1199</xdr:row>
      <xdr:rowOff>0</xdr:rowOff>
    </xdr:from>
    <xdr:to>
      <xdr:col>0</xdr:col>
      <xdr:colOff>152400</xdr:colOff>
      <xdr:row>1199</xdr:row>
      <xdr:rowOff>133350</xdr:rowOff>
    </xdr:to>
    <xdr:pic>
      <xdr:nvPicPr>
        <xdr:cNvPr id="1200" name="Picture@01\QPosted@" descr="@01\QPosted@">
          <a:extLst>
            <a:ext uri="{FF2B5EF4-FFF2-40B4-BE49-F238E27FC236}">
              <a16:creationId xmlns:a16="http://schemas.microsoft.com/office/drawing/2014/main" id="{BDBAC852-DFC4-40BF-8864-5B2F15B8F6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1200</xdr:row>
      <xdr:rowOff>0</xdr:rowOff>
    </xdr:from>
    <xdr:to>
      <xdr:col>0</xdr:col>
      <xdr:colOff>152400</xdr:colOff>
      <xdr:row>1200</xdr:row>
      <xdr:rowOff>133350</xdr:rowOff>
    </xdr:to>
    <xdr:pic>
      <xdr:nvPicPr>
        <xdr:cNvPr id="1201" name="Picture@01\QPosted@" descr="@01\QPosted@">
          <a:extLst>
            <a:ext uri="{FF2B5EF4-FFF2-40B4-BE49-F238E27FC236}">
              <a16:creationId xmlns:a16="http://schemas.microsoft.com/office/drawing/2014/main" id="{65600F79-5222-4507-B3AD-6017134C8F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1201</xdr:row>
      <xdr:rowOff>0</xdr:rowOff>
    </xdr:from>
    <xdr:to>
      <xdr:col>0</xdr:col>
      <xdr:colOff>152400</xdr:colOff>
      <xdr:row>1201</xdr:row>
      <xdr:rowOff>133350</xdr:rowOff>
    </xdr:to>
    <xdr:pic>
      <xdr:nvPicPr>
        <xdr:cNvPr id="1202" name="Picture@01\QPosted@" descr="@01\QPosted@">
          <a:extLst>
            <a:ext uri="{FF2B5EF4-FFF2-40B4-BE49-F238E27FC236}">
              <a16:creationId xmlns:a16="http://schemas.microsoft.com/office/drawing/2014/main" id="{0BD80220-56F3-4801-9DF4-C8E41D22B7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1202</xdr:row>
      <xdr:rowOff>0</xdr:rowOff>
    </xdr:from>
    <xdr:to>
      <xdr:col>0</xdr:col>
      <xdr:colOff>152400</xdr:colOff>
      <xdr:row>1202</xdr:row>
      <xdr:rowOff>133350</xdr:rowOff>
    </xdr:to>
    <xdr:pic>
      <xdr:nvPicPr>
        <xdr:cNvPr id="1203" name="Picture@01\QPosted@" descr="@01\QPosted@">
          <a:extLst>
            <a:ext uri="{FF2B5EF4-FFF2-40B4-BE49-F238E27FC236}">
              <a16:creationId xmlns:a16="http://schemas.microsoft.com/office/drawing/2014/main" id="{A1AA9989-3BE9-44AD-A0B9-05B9BEF86A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1203</xdr:row>
      <xdr:rowOff>0</xdr:rowOff>
    </xdr:from>
    <xdr:to>
      <xdr:col>0</xdr:col>
      <xdr:colOff>152400</xdr:colOff>
      <xdr:row>1203</xdr:row>
      <xdr:rowOff>133350</xdr:rowOff>
    </xdr:to>
    <xdr:pic>
      <xdr:nvPicPr>
        <xdr:cNvPr id="1204" name="Picture@01\QPosted@" descr="@01\QPosted@">
          <a:extLst>
            <a:ext uri="{FF2B5EF4-FFF2-40B4-BE49-F238E27FC236}">
              <a16:creationId xmlns:a16="http://schemas.microsoft.com/office/drawing/2014/main" id="{1626814B-262A-492D-B28E-B546A3554F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1204</xdr:row>
      <xdr:rowOff>0</xdr:rowOff>
    </xdr:from>
    <xdr:to>
      <xdr:col>0</xdr:col>
      <xdr:colOff>152400</xdr:colOff>
      <xdr:row>1204</xdr:row>
      <xdr:rowOff>133350</xdr:rowOff>
    </xdr:to>
    <xdr:pic>
      <xdr:nvPicPr>
        <xdr:cNvPr id="1205" name="Picture@01\QPosted@" descr="@01\QPosted@">
          <a:extLst>
            <a:ext uri="{FF2B5EF4-FFF2-40B4-BE49-F238E27FC236}">
              <a16:creationId xmlns:a16="http://schemas.microsoft.com/office/drawing/2014/main" id="{8850C9AE-E770-40D3-94E2-C241B4FF65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1205</xdr:row>
      <xdr:rowOff>0</xdr:rowOff>
    </xdr:from>
    <xdr:to>
      <xdr:col>0</xdr:col>
      <xdr:colOff>152400</xdr:colOff>
      <xdr:row>1205</xdr:row>
      <xdr:rowOff>133350</xdr:rowOff>
    </xdr:to>
    <xdr:pic>
      <xdr:nvPicPr>
        <xdr:cNvPr id="1206" name="Picture@01\QPosted@" descr="@01\QPosted@">
          <a:extLst>
            <a:ext uri="{FF2B5EF4-FFF2-40B4-BE49-F238E27FC236}">
              <a16:creationId xmlns:a16="http://schemas.microsoft.com/office/drawing/2014/main" id="{F3E653F9-F11B-4FF9-938C-6001EE1D20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1206</xdr:row>
      <xdr:rowOff>0</xdr:rowOff>
    </xdr:from>
    <xdr:to>
      <xdr:col>0</xdr:col>
      <xdr:colOff>152400</xdr:colOff>
      <xdr:row>1206</xdr:row>
      <xdr:rowOff>133350</xdr:rowOff>
    </xdr:to>
    <xdr:pic>
      <xdr:nvPicPr>
        <xdr:cNvPr id="1207" name="Picture@01\QPosted@" descr="@01\QPosted@">
          <a:extLst>
            <a:ext uri="{FF2B5EF4-FFF2-40B4-BE49-F238E27FC236}">
              <a16:creationId xmlns:a16="http://schemas.microsoft.com/office/drawing/2014/main" id="{4CDD8B62-F857-488B-A91F-455A8D9DAD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1207</xdr:row>
      <xdr:rowOff>0</xdr:rowOff>
    </xdr:from>
    <xdr:to>
      <xdr:col>0</xdr:col>
      <xdr:colOff>152400</xdr:colOff>
      <xdr:row>1207</xdr:row>
      <xdr:rowOff>133350</xdr:rowOff>
    </xdr:to>
    <xdr:pic>
      <xdr:nvPicPr>
        <xdr:cNvPr id="1208" name="Picture@01\QPosted@" descr="@01\QPosted@">
          <a:extLst>
            <a:ext uri="{FF2B5EF4-FFF2-40B4-BE49-F238E27FC236}">
              <a16:creationId xmlns:a16="http://schemas.microsoft.com/office/drawing/2014/main" id="{A41044E2-8681-4FA1-BC01-3FFC5C11C0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1208</xdr:row>
      <xdr:rowOff>0</xdr:rowOff>
    </xdr:from>
    <xdr:to>
      <xdr:col>0</xdr:col>
      <xdr:colOff>152400</xdr:colOff>
      <xdr:row>1208</xdr:row>
      <xdr:rowOff>133350</xdr:rowOff>
    </xdr:to>
    <xdr:pic>
      <xdr:nvPicPr>
        <xdr:cNvPr id="1209" name="Picture@01\QPosted@" descr="@01\QPosted@">
          <a:extLst>
            <a:ext uri="{FF2B5EF4-FFF2-40B4-BE49-F238E27FC236}">
              <a16:creationId xmlns:a16="http://schemas.microsoft.com/office/drawing/2014/main" id="{65D3154E-5E59-4FCD-A836-6BE641E784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1209</xdr:row>
      <xdr:rowOff>0</xdr:rowOff>
    </xdr:from>
    <xdr:to>
      <xdr:col>0</xdr:col>
      <xdr:colOff>152400</xdr:colOff>
      <xdr:row>1209</xdr:row>
      <xdr:rowOff>133350</xdr:rowOff>
    </xdr:to>
    <xdr:pic>
      <xdr:nvPicPr>
        <xdr:cNvPr id="1210" name="Picture@01\QPosted@" descr="@01\QPosted@">
          <a:extLst>
            <a:ext uri="{FF2B5EF4-FFF2-40B4-BE49-F238E27FC236}">
              <a16:creationId xmlns:a16="http://schemas.microsoft.com/office/drawing/2014/main" id="{F11D0730-14CE-43F4-8598-3DC892DC88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1210</xdr:row>
      <xdr:rowOff>0</xdr:rowOff>
    </xdr:from>
    <xdr:to>
      <xdr:col>0</xdr:col>
      <xdr:colOff>152400</xdr:colOff>
      <xdr:row>1210</xdr:row>
      <xdr:rowOff>133350</xdr:rowOff>
    </xdr:to>
    <xdr:pic>
      <xdr:nvPicPr>
        <xdr:cNvPr id="1211" name="Picture@01\QPosted@" descr="@01\QPosted@">
          <a:extLst>
            <a:ext uri="{FF2B5EF4-FFF2-40B4-BE49-F238E27FC236}">
              <a16:creationId xmlns:a16="http://schemas.microsoft.com/office/drawing/2014/main" id="{55D24E0A-A314-4E0C-9F52-B2622AF20F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1211</xdr:row>
      <xdr:rowOff>0</xdr:rowOff>
    </xdr:from>
    <xdr:to>
      <xdr:col>0</xdr:col>
      <xdr:colOff>152400</xdr:colOff>
      <xdr:row>1211</xdr:row>
      <xdr:rowOff>133350</xdr:rowOff>
    </xdr:to>
    <xdr:pic>
      <xdr:nvPicPr>
        <xdr:cNvPr id="1212" name="Picture@01\QPosted@" descr="@01\QPosted@">
          <a:extLst>
            <a:ext uri="{FF2B5EF4-FFF2-40B4-BE49-F238E27FC236}">
              <a16:creationId xmlns:a16="http://schemas.microsoft.com/office/drawing/2014/main" id="{F5317024-5FB8-4DF1-A5BB-1E05823DF2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1212</xdr:row>
      <xdr:rowOff>0</xdr:rowOff>
    </xdr:from>
    <xdr:to>
      <xdr:col>0</xdr:col>
      <xdr:colOff>152400</xdr:colOff>
      <xdr:row>1212</xdr:row>
      <xdr:rowOff>133350</xdr:rowOff>
    </xdr:to>
    <xdr:pic>
      <xdr:nvPicPr>
        <xdr:cNvPr id="1213" name="Picture@01\QPosted@" descr="@01\QPosted@">
          <a:extLst>
            <a:ext uri="{FF2B5EF4-FFF2-40B4-BE49-F238E27FC236}">
              <a16:creationId xmlns:a16="http://schemas.microsoft.com/office/drawing/2014/main" id="{9F86EC63-59F2-48E3-9E0A-91C848308D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1213</xdr:row>
      <xdr:rowOff>0</xdr:rowOff>
    </xdr:from>
    <xdr:to>
      <xdr:col>0</xdr:col>
      <xdr:colOff>152400</xdr:colOff>
      <xdr:row>1213</xdr:row>
      <xdr:rowOff>133350</xdr:rowOff>
    </xdr:to>
    <xdr:pic>
      <xdr:nvPicPr>
        <xdr:cNvPr id="1214" name="Picture@01\QPosted@" descr="@01\QPosted@">
          <a:extLst>
            <a:ext uri="{FF2B5EF4-FFF2-40B4-BE49-F238E27FC236}">
              <a16:creationId xmlns:a16="http://schemas.microsoft.com/office/drawing/2014/main" id="{23C535E6-9C3B-4D07-8A62-8A17F3586C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1214</xdr:row>
      <xdr:rowOff>0</xdr:rowOff>
    </xdr:from>
    <xdr:to>
      <xdr:col>0</xdr:col>
      <xdr:colOff>152400</xdr:colOff>
      <xdr:row>1214</xdr:row>
      <xdr:rowOff>133350</xdr:rowOff>
    </xdr:to>
    <xdr:pic>
      <xdr:nvPicPr>
        <xdr:cNvPr id="1215" name="Picture@01\QPosted@" descr="@01\QPosted@">
          <a:extLst>
            <a:ext uri="{FF2B5EF4-FFF2-40B4-BE49-F238E27FC236}">
              <a16:creationId xmlns:a16="http://schemas.microsoft.com/office/drawing/2014/main" id="{32F60583-4476-4DD8-94F9-7431589EF2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1215</xdr:row>
      <xdr:rowOff>0</xdr:rowOff>
    </xdr:from>
    <xdr:to>
      <xdr:col>0</xdr:col>
      <xdr:colOff>152400</xdr:colOff>
      <xdr:row>1215</xdr:row>
      <xdr:rowOff>133350</xdr:rowOff>
    </xdr:to>
    <xdr:pic>
      <xdr:nvPicPr>
        <xdr:cNvPr id="1216" name="Picture@01\QPosted@" descr="@01\QPosted@">
          <a:extLst>
            <a:ext uri="{FF2B5EF4-FFF2-40B4-BE49-F238E27FC236}">
              <a16:creationId xmlns:a16="http://schemas.microsoft.com/office/drawing/2014/main" id="{3DF9E39C-BD1B-4CAA-9236-13E68E7C49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1216</xdr:row>
      <xdr:rowOff>0</xdr:rowOff>
    </xdr:from>
    <xdr:to>
      <xdr:col>0</xdr:col>
      <xdr:colOff>152400</xdr:colOff>
      <xdr:row>1216</xdr:row>
      <xdr:rowOff>133350</xdr:rowOff>
    </xdr:to>
    <xdr:pic>
      <xdr:nvPicPr>
        <xdr:cNvPr id="1217" name="Picture@01\QPosted@" descr="@01\QPosted@">
          <a:extLst>
            <a:ext uri="{FF2B5EF4-FFF2-40B4-BE49-F238E27FC236}">
              <a16:creationId xmlns:a16="http://schemas.microsoft.com/office/drawing/2014/main" id="{C230FC75-50EC-45F8-AE7F-2252C9CEF7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1217</xdr:row>
      <xdr:rowOff>0</xdr:rowOff>
    </xdr:from>
    <xdr:to>
      <xdr:col>0</xdr:col>
      <xdr:colOff>152400</xdr:colOff>
      <xdr:row>1217</xdr:row>
      <xdr:rowOff>133350</xdr:rowOff>
    </xdr:to>
    <xdr:pic>
      <xdr:nvPicPr>
        <xdr:cNvPr id="1218" name="Picture@01\QPosted@" descr="@01\QPosted@">
          <a:extLst>
            <a:ext uri="{FF2B5EF4-FFF2-40B4-BE49-F238E27FC236}">
              <a16:creationId xmlns:a16="http://schemas.microsoft.com/office/drawing/2014/main" id="{0AF771F7-600A-4D0B-A536-E7D7253F85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1218</xdr:row>
      <xdr:rowOff>0</xdr:rowOff>
    </xdr:from>
    <xdr:to>
      <xdr:col>0</xdr:col>
      <xdr:colOff>152400</xdr:colOff>
      <xdr:row>1218</xdr:row>
      <xdr:rowOff>133350</xdr:rowOff>
    </xdr:to>
    <xdr:pic>
      <xdr:nvPicPr>
        <xdr:cNvPr id="1219" name="Picture@01\QPosted@" descr="@01\QPosted@">
          <a:extLst>
            <a:ext uri="{FF2B5EF4-FFF2-40B4-BE49-F238E27FC236}">
              <a16:creationId xmlns:a16="http://schemas.microsoft.com/office/drawing/2014/main" id="{5DBD69AF-5721-4AD6-AC0C-642C7D1234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1219</xdr:row>
      <xdr:rowOff>0</xdr:rowOff>
    </xdr:from>
    <xdr:to>
      <xdr:col>0</xdr:col>
      <xdr:colOff>152400</xdr:colOff>
      <xdr:row>1219</xdr:row>
      <xdr:rowOff>133350</xdr:rowOff>
    </xdr:to>
    <xdr:pic>
      <xdr:nvPicPr>
        <xdr:cNvPr id="1220" name="Picture@01\QPosted@" descr="@01\QPosted@">
          <a:extLst>
            <a:ext uri="{FF2B5EF4-FFF2-40B4-BE49-F238E27FC236}">
              <a16:creationId xmlns:a16="http://schemas.microsoft.com/office/drawing/2014/main" id="{5B11A3B8-55F9-46AD-BCD5-D07FEE7C30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1220</xdr:row>
      <xdr:rowOff>0</xdr:rowOff>
    </xdr:from>
    <xdr:to>
      <xdr:col>0</xdr:col>
      <xdr:colOff>152400</xdr:colOff>
      <xdr:row>1220</xdr:row>
      <xdr:rowOff>133350</xdr:rowOff>
    </xdr:to>
    <xdr:pic>
      <xdr:nvPicPr>
        <xdr:cNvPr id="1221" name="Picture@01\QPosted@" descr="@01\QPosted@">
          <a:extLst>
            <a:ext uri="{FF2B5EF4-FFF2-40B4-BE49-F238E27FC236}">
              <a16:creationId xmlns:a16="http://schemas.microsoft.com/office/drawing/2014/main" id="{6857033D-2FD7-440D-BF4B-7AE402531E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1221</xdr:row>
      <xdr:rowOff>0</xdr:rowOff>
    </xdr:from>
    <xdr:to>
      <xdr:col>0</xdr:col>
      <xdr:colOff>152400</xdr:colOff>
      <xdr:row>1221</xdr:row>
      <xdr:rowOff>133350</xdr:rowOff>
    </xdr:to>
    <xdr:pic>
      <xdr:nvPicPr>
        <xdr:cNvPr id="1222" name="Picture@01\QPosted@" descr="@01\QPosted@">
          <a:extLst>
            <a:ext uri="{FF2B5EF4-FFF2-40B4-BE49-F238E27FC236}">
              <a16:creationId xmlns:a16="http://schemas.microsoft.com/office/drawing/2014/main" id="{22673A38-8AEB-44B2-9151-4352F4412E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1222</xdr:row>
      <xdr:rowOff>0</xdr:rowOff>
    </xdr:from>
    <xdr:to>
      <xdr:col>0</xdr:col>
      <xdr:colOff>152400</xdr:colOff>
      <xdr:row>1222</xdr:row>
      <xdr:rowOff>133350</xdr:rowOff>
    </xdr:to>
    <xdr:pic>
      <xdr:nvPicPr>
        <xdr:cNvPr id="1223" name="Picture@01\QPosted@" descr="@01\QPosted@">
          <a:extLst>
            <a:ext uri="{FF2B5EF4-FFF2-40B4-BE49-F238E27FC236}">
              <a16:creationId xmlns:a16="http://schemas.microsoft.com/office/drawing/2014/main" id="{A3765F11-5D7D-481E-9D33-38DCA0AB0F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1223</xdr:row>
      <xdr:rowOff>0</xdr:rowOff>
    </xdr:from>
    <xdr:to>
      <xdr:col>0</xdr:col>
      <xdr:colOff>152400</xdr:colOff>
      <xdr:row>1223</xdr:row>
      <xdr:rowOff>133350</xdr:rowOff>
    </xdr:to>
    <xdr:pic>
      <xdr:nvPicPr>
        <xdr:cNvPr id="1224" name="Picture@01\QPosted@" descr="@01\QPosted@">
          <a:extLst>
            <a:ext uri="{FF2B5EF4-FFF2-40B4-BE49-F238E27FC236}">
              <a16:creationId xmlns:a16="http://schemas.microsoft.com/office/drawing/2014/main" id="{52F99C0A-551D-4013-8ABC-DBC8810F99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1224</xdr:row>
      <xdr:rowOff>0</xdr:rowOff>
    </xdr:from>
    <xdr:to>
      <xdr:col>0</xdr:col>
      <xdr:colOff>152400</xdr:colOff>
      <xdr:row>1224</xdr:row>
      <xdr:rowOff>133350</xdr:rowOff>
    </xdr:to>
    <xdr:pic>
      <xdr:nvPicPr>
        <xdr:cNvPr id="1225" name="Picture@01\QPosted@" descr="@01\QPosted@">
          <a:extLst>
            <a:ext uri="{FF2B5EF4-FFF2-40B4-BE49-F238E27FC236}">
              <a16:creationId xmlns:a16="http://schemas.microsoft.com/office/drawing/2014/main" id="{15FDB5E2-9884-41A6-9E3B-F2B44D2F85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1225</xdr:row>
      <xdr:rowOff>0</xdr:rowOff>
    </xdr:from>
    <xdr:to>
      <xdr:col>0</xdr:col>
      <xdr:colOff>152400</xdr:colOff>
      <xdr:row>1225</xdr:row>
      <xdr:rowOff>133350</xdr:rowOff>
    </xdr:to>
    <xdr:pic>
      <xdr:nvPicPr>
        <xdr:cNvPr id="1226" name="Picture@01\QPosted@" descr="@01\QPosted@">
          <a:extLst>
            <a:ext uri="{FF2B5EF4-FFF2-40B4-BE49-F238E27FC236}">
              <a16:creationId xmlns:a16="http://schemas.microsoft.com/office/drawing/2014/main" id="{F0A9CF24-C34D-4A18-8C81-0646CF3BE5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1226</xdr:row>
      <xdr:rowOff>0</xdr:rowOff>
    </xdr:from>
    <xdr:to>
      <xdr:col>0</xdr:col>
      <xdr:colOff>152400</xdr:colOff>
      <xdr:row>1226</xdr:row>
      <xdr:rowOff>133350</xdr:rowOff>
    </xdr:to>
    <xdr:pic>
      <xdr:nvPicPr>
        <xdr:cNvPr id="1227" name="Picture@01\QPosted@" descr="@01\QPosted@">
          <a:extLst>
            <a:ext uri="{FF2B5EF4-FFF2-40B4-BE49-F238E27FC236}">
              <a16:creationId xmlns:a16="http://schemas.microsoft.com/office/drawing/2014/main" id="{22E5BFDA-71A1-44DD-AAB3-E3DB04D88A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1227</xdr:row>
      <xdr:rowOff>0</xdr:rowOff>
    </xdr:from>
    <xdr:to>
      <xdr:col>0</xdr:col>
      <xdr:colOff>152400</xdr:colOff>
      <xdr:row>1227</xdr:row>
      <xdr:rowOff>133350</xdr:rowOff>
    </xdr:to>
    <xdr:pic>
      <xdr:nvPicPr>
        <xdr:cNvPr id="1228" name="Picture@01\QPosted@" descr="@01\QPosted@">
          <a:extLst>
            <a:ext uri="{FF2B5EF4-FFF2-40B4-BE49-F238E27FC236}">
              <a16:creationId xmlns:a16="http://schemas.microsoft.com/office/drawing/2014/main" id="{52A9A868-227E-47FF-82FB-153491F5CF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1228</xdr:row>
      <xdr:rowOff>0</xdr:rowOff>
    </xdr:from>
    <xdr:to>
      <xdr:col>0</xdr:col>
      <xdr:colOff>152400</xdr:colOff>
      <xdr:row>1228</xdr:row>
      <xdr:rowOff>133350</xdr:rowOff>
    </xdr:to>
    <xdr:pic>
      <xdr:nvPicPr>
        <xdr:cNvPr id="1229" name="Picture@01\QPosted@" descr="@01\QPosted@">
          <a:extLst>
            <a:ext uri="{FF2B5EF4-FFF2-40B4-BE49-F238E27FC236}">
              <a16:creationId xmlns:a16="http://schemas.microsoft.com/office/drawing/2014/main" id="{496B101D-50EC-4672-BF5F-72469D8CC6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1229</xdr:row>
      <xdr:rowOff>0</xdr:rowOff>
    </xdr:from>
    <xdr:to>
      <xdr:col>0</xdr:col>
      <xdr:colOff>152400</xdr:colOff>
      <xdr:row>1229</xdr:row>
      <xdr:rowOff>133350</xdr:rowOff>
    </xdr:to>
    <xdr:pic>
      <xdr:nvPicPr>
        <xdr:cNvPr id="1230" name="Picture@01\QPosted@" descr="@01\QPosted@">
          <a:extLst>
            <a:ext uri="{FF2B5EF4-FFF2-40B4-BE49-F238E27FC236}">
              <a16:creationId xmlns:a16="http://schemas.microsoft.com/office/drawing/2014/main" id="{FA17BD6C-459E-43B2-B04C-8F16172E49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1230</xdr:row>
      <xdr:rowOff>0</xdr:rowOff>
    </xdr:from>
    <xdr:to>
      <xdr:col>0</xdr:col>
      <xdr:colOff>152400</xdr:colOff>
      <xdr:row>1230</xdr:row>
      <xdr:rowOff>133350</xdr:rowOff>
    </xdr:to>
    <xdr:pic>
      <xdr:nvPicPr>
        <xdr:cNvPr id="1231" name="Picture@01\QPosted@" descr="@01\QPosted@">
          <a:extLst>
            <a:ext uri="{FF2B5EF4-FFF2-40B4-BE49-F238E27FC236}">
              <a16:creationId xmlns:a16="http://schemas.microsoft.com/office/drawing/2014/main" id="{304DF577-1F1A-445F-BA62-69DEA1EA04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1231</xdr:row>
      <xdr:rowOff>0</xdr:rowOff>
    </xdr:from>
    <xdr:to>
      <xdr:col>0</xdr:col>
      <xdr:colOff>152400</xdr:colOff>
      <xdr:row>1231</xdr:row>
      <xdr:rowOff>133350</xdr:rowOff>
    </xdr:to>
    <xdr:pic>
      <xdr:nvPicPr>
        <xdr:cNvPr id="1232" name="Picture@01\QPosted@" descr="@01\QPosted@">
          <a:extLst>
            <a:ext uri="{FF2B5EF4-FFF2-40B4-BE49-F238E27FC236}">
              <a16:creationId xmlns:a16="http://schemas.microsoft.com/office/drawing/2014/main" id="{1875416E-D245-4FEB-A3E8-C3AB222269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1232</xdr:row>
      <xdr:rowOff>0</xdr:rowOff>
    </xdr:from>
    <xdr:to>
      <xdr:col>0</xdr:col>
      <xdr:colOff>152400</xdr:colOff>
      <xdr:row>1232</xdr:row>
      <xdr:rowOff>133350</xdr:rowOff>
    </xdr:to>
    <xdr:pic>
      <xdr:nvPicPr>
        <xdr:cNvPr id="1233" name="Picture@01\QPosted@" descr="@01\QPosted@">
          <a:extLst>
            <a:ext uri="{FF2B5EF4-FFF2-40B4-BE49-F238E27FC236}">
              <a16:creationId xmlns:a16="http://schemas.microsoft.com/office/drawing/2014/main" id="{5DB0F1C2-2270-4F4A-9ECA-121766CD96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1233</xdr:row>
      <xdr:rowOff>0</xdr:rowOff>
    </xdr:from>
    <xdr:to>
      <xdr:col>0</xdr:col>
      <xdr:colOff>152400</xdr:colOff>
      <xdr:row>1233</xdr:row>
      <xdr:rowOff>133350</xdr:rowOff>
    </xdr:to>
    <xdr:pic>
      <xdr:nvPicPr>
        <xdr:cNvPr id="1234" name="Picture@01\QPosted@" descr="@01\QPosted@">
          <a:extLst>
            <a:ext uri="{FF2B5EF4-FFF2-40B4-BE49-F238E27FC236}">
              <a16:creationId xmlns:a16="http://schemas.microsoft.com/office/drawing/2014/main" id="{18051031-DACC-46F7-B3C8-C5D1078695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1234</xdr:row>
      <xdr:rowOff>0</xdr:rowOff>
    </xdr:from>
    <xdr:to>
      <xdr:col>0</xdr:col>
      <xdr:colOff>152400</xdr:colOff>
      <xdr:row>1234</xdr:row>
      <xdr:rowOff>133350</xdr:rowOff>
    </xdr:to>
    <xdr:pic>
      <xdr:nvPicPr>
        <xdr:cNvPr id="1235" name="Picture@01\QPosted@" descr="@01\QPosted@">
          <a:extLst>
            <a:ext uri="{FF2B5EF4-FFF2-40B4-BE49-F238E27FC236}">
              <a16:creationId xmlns:a16="http://schemas.microsoft.com/office/drawing/2014/main" id="{DC922E93-C8FE-44A1-BE46-784F1D3CD7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1235</xdr:row>
      <xdr:rowOff>0</xdr:rowOff>
    </xdr:from>
    <xdr:to>
      <xdr:col>0</xdr:col>
      <xdr:colOff>152400</xdr:colOff>
      <xdr:row>1235</xdr:row>
      <xdr:rowOff>133350</xdr:rowOff>
    </xdr:to>
    <xdr:pic>
      <xdr:nvPicPr>
        <xdr:cNvPr id="1236" name="Picture@01\QPosted@" descr="@01\QPosted@">
          <a:extLst>
            <a:ext uri="{FF2B5EF4-FFF2-40B4-BE49-F238E27FC236}">
              <a16:creationId xmlns:a16="http://schemas.microsoft.com/office/drawing/2014/main" id="{AD9190FB-D037-449F-8402-B962CE9F4B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1236</xdr:row>
      <xdr:rowOff>0</xdr:rowOff>
    </xdr:from>
    <xdr:to>
      <xdr:col>0</xdr:col>
      <xdr:colOff>152400</xdr:colOff>
      <xdr:row>1236</xdr:row>
      <xdr:rowOff>133350</xdr:rowOff>
    </xdr:to>
    <xdr:pic>
      <xdr:nvPicPr>
        <xdr:cNvPr id="1237" name="Picture@01\QPosted@" descr="@01\QPosted@">
          <a:extLst>
            <a:ext uri="{FF2B5EF4-FFF2-40B4-BE49-F238E27FC236}">
              <a16:creationId xmlns:a16="http://schemas.microsoft.com/office/drawing/2014/main" id="{31F627D7-CE0A-4D62-BDA3-874A7CDD32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1237</xdr:row>
      <xdr:rowOff>0</xdr:rowOff>
    </xdr:from>
    <xdr:to>
      <xdr:col>0</xdr:col>
      <xdr:colOff>152400</xdr:colOff>
      <xdr:row>1237</xdr:row>
      <xdr:rowOff>133350</xdr:rowOff>
    </xdr:to>
    <xdr:pic>
      <xdr:nvPicPr>
        <xdr:cNvPr id="1238" name="Picture@01\QPosted@" descr="@01\QPosted@">
          <a:extLst>
            <a:ext uri="{FF2B5EF4-FFF2-40B4-BE49-F238E27FC236}">
              <a16:creationId xmlns:a16="http://schemas.microsoft.com/office/drawing/2014/main" id="{4D1A54F7-D9DF-49F2-96E6-5FEF8BE23A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1238</xdr:row>
      <xdr:rowOff>0</xdr:rowOff>
    </xdr:from>
    <xdr:to>
      <xdr:col>0</xdr:col>
      <xdr:colOff>152400</xdr:colOff>
      <xdr:row>1238</xdr:row>
      <xdr:rowOff>133350</xdr:rowOff>
    </xdr:to>
    <xdr:pic>
      <xdr:nvPicPr>
        <xdr:cNvPr id="1239" name="Picture@01\QPosted@" descr="@01\QPosted@">
          <a:extLst>
            <a:ext uri="{FF2B5EF4-FFF2-40B4-BE49-F238E27FC236}">
              <a16:creationId xmlns:a16="http://schemas.microsoft.com/office/drawing/2014/main" id="{BD61C189-9A76-400A-B540-9D2FDA91C1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1239</xdr:row>
      <xdr:rowOff>0</xdr:rowOff>
    </xdr:from>
    <xdr:to>
      <xdr:col>0</xdr:col>
      <xdr:colOff>152400</xdr:colOff>
      <xdr:row>1239</xdr:row>
      <xdr:rowOff>133350</xdr:rowOff>
    </xdr:to>
    <xdr:pic>
      <xdr:nvPicPr>
        <xdr:cNvPr id="1240" name="Picture@01\QPosted@" descr="@01\QPosted@">
          <a:extLst>
            <a:ext uri="{FF2B5EF4-FFF2-40B4-BE49-F238E27FC236}">
              <a16:creationId xmlns:a16="http://schemas.microsoft.com/office/drawing/2014/main" id="{2B855010-670D-4F57-9D9E-4BF0916BD3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1240</xdr:row>
      <xdr:rowOff>0</xdr:rowOff>
    </xdr:from>
    <xdr:to>
      <xdr:col>0</xdr:col>
      <xdr:colOff>152400</xdr:colOff>
      <xdr:row>1240</xdr:row>
      <xdr:rowOff>133350</xdr:rowOff>
    </xdr:to>
    <xdr:pic>
      <xdr:nvPicPr>
        <xdr:cNvPr id="1241" name="Picture@01\QPosted@" descr="@01\QPosted@">
          <a:extLst>
            <a:ext uri="{FF2B5EF4-FFF2-40B4-BE49-F238E27FC236}">
              <a16:creationId xmlns:a16="http://schemas.microsoft.com/office/drawing/2014/main" id="{1906B992-2269-4505-A8D3-A8D14585CA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1241</xdr:row>
      <xdr:rowOff>0</xdr:rowOff>
    </xdr:from>
    <xdr:to>
      <xdr:col>0</xdr:col>
      <xdr:colOff>152400</xdr:colOff>
      <xdr:row>1241</xdr:row>
      <xdr:rowOff>133350</xdr:rowOff>
    </xdr:to>
    <xdr:pic>
      <xdr:nvPicPr>
        <xdr:cNvPr id="1242" name="Picture@01\QPosted@" descr="@01\QPosted@">
          <a:extLst>
            <a:ext uri="{FF2B5EF4-FFF2-40B4-BE49-F238E27FC236}">
              <a16:creationId xmlns:a16="http://schemas.microsoft.com/office/drawing/2014/main" id="{ADEE62B7-F216-4A2E-8B46-7737EC23BD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1242</xdr:row>
      <xdr:rowOff>0</xdr:rowOff>
    </xdr:from>
    <xdr:to>
      <xdr:col>0</xdr:col>
      <xdr:colOff>152400</xdr:colOff>
      <xdr:row>1242</xdr:row>
      <xdr:rowOff>133350</xdr:rowOff>
    </xdr:to>
    <xdr:pic>
      <xdr:nvPicPr>
        <xdr:cNvPr id="1243" name="Picture@01\QPosted@" descr="@01\QPosted@">
          <a:extLst>
            <a:ext uri="{FF2B5EF4-FFF2-40B4-BE49-F238E27FC236}">
              <a16:creationId xmlns:a16="http://schemas.microsoft.com/office/drawing/2014/main" id="{1B343441-B95B-4F85-9354-E293F70BFB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1243</xdr:row>
      <xdr:rowOff>0</xdr:rowOff>
    </xdr:from>
    <xdr:to>
      <xdr:col>0</xdr:col>
      <xdr:colOff>152400</xdr:colOff>
      <xdr:row>1243</xdr:row>
      <xdr:rowOff>133350</xdr:rowOff>
    </xdr:to>
    <xdr:pic>
      <xdr:nvPicPr>
        <xdr:cNvPr id="1244" name="Picture@01\QPosted@" descr="@01\QPosted@">
          <a:extLst>
            <a:ext uri="{FF2B5EF4-FFF2-40B4-BE49-F238E27FC236}">
              <a16:creationId xmlns:a16="http://schemas.microsoft.com/office/drawing/2014/main" id="{0FFE3B57-97EC-45B8-8B44-2211A231FB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1244</xdr:row>
      <xdr:rowOff>0</xdr:rowOff>
    </xdr:from>
    <xdr:to>
      <xdr:col>0</xdr:col>
      <xdr:colOff>152400</xdr:colOff>
      <xdr:row>1244</xdr:row>
      <xdr:rowOff>133350</xdr:rowOff>
    </xdr:to>
    <xdr:pic>
      <xdr:nvPicPr>
        <xdr:cNvPr id="1245" name="Picture@01\QPosted@" descr="@01\QPosted@">
          <a:extLst>
            <a:ext uri="{FF2B5EF4-FFF2-40B4-BE49-F238E27FC236}">
              <a16:creationId xmlns:a16="http://schemas.microsoft.com/office/drawing/2014/main" id="{7015FF38-0811-4607-84B4-6DE8AFA01F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1245</xdr:row>
      <xdr:rowOff>0</xdr:rowOff>
    </xdr:from>
    <xdr:to>
      <xdr:col>0</xdr:col>
      <xdr:colOff>152400</xdr:colOff>
      <xdr:row>1245</xdr:row>
      <xdr:rowOff>133350</xdr:rowOff>
    </xdr:to>
    <xdr:pic>
      <xdr:nvPicPr>
        <xdr:cNvPr id="1246" name="Picture@01\QPosted@" descr="@01\QPosted@">
          <a:extLst>
            <a:ext uri="{FF2B5EF4-FFF2-40B4-BE49-F238E27FC236}">
              <a16:creationId xmlns:a16="http://schemas.microsoft.com/office/drawing/2014/main" id="{95F5D5A6-824B-494C-AAA6-2CF5812538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1246</xdr:row>
      <xdr:rowOff>0</xdr:rowOff>
    </xdr:from>
    <xdr:to>
      <xdr:col>0</xdr:col>
      <xdr:colOff>152400</xdr:colOff>
      <xdr:row>1246</xdr:row>
      <xdr:rowOff>133350</xdr:rowOff>
    </xdr:to>
    <xdr:pic>
      <xdr:nvPicPr>
        <xdr:cNvPr id="1247" name="Picture@01\QPosted@" descr="@01\QPosted@">
          <a:extLst>
            <a:ext uri="{FF2B5EF4-FFF2-40B4-BE49-F238E27FC236}">
              <a16:creationId xmlns:a16="http://schemas.microsoft.com/office/drawing/2014/main" id="{8043646E-AAA6-443D-9124-58DADE9925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1247</xdr:row>
      <xdr:rowOff>0</xdr:rowOff>
    </xdr:from>
    <xdr:to>
      <xdr:col>0</xdr:col>
      <xdr:colOff>152400</xdr:colOff>
      <xdr:row>1247</xdr:row>
      <xdr:rowOff>133350</xdr:rowOff>
    </xdr:to>
    <xdr:pic>
      <xdr:nvPicPr>
        <xdr:cNvPr id="1248" name="Picture@01\QPosted@" descr="@01\QPosted@">
          <a:extLst>
            <a:ext uri="{FF2B5EF4-FFF2-40B4-BE49-F238E27FC236}">
              <a16:creationId xmlns:a16="http://schemas.microsoft.com/office/drawing/2014/main" id="{8DC8FD3F-6807-4A39-9CF4-39B033ECBC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1248</xdr:row>
      <xdr:rowOff>0</xdr:rowOff>
    </xdr:from>
    <xdr:to>
      <xdr:col>0</xdr:col>
      <xdr:colOff>152400</xdr:colOff>
      <xdr:row>1248</xdr:row>
      <xdr:rowOff>133350</xdr:rowOff>
    </xdr:to>
    <xdr:pic>
      <xdr:nvPicPr>
        <xdr:cNvPr id="1249" name="Picture@01\QPosted@" descr="@01\QPosted@">
          <a:extLst>
            <a:ext uri="{FF2B5EF4-FFF2-40B4-BE49-F238E27FC236}">
              <a16:creationId xmlns:a16="http://schemas.microsoft.com/office/drawing/2014/main" id="{82140D3A-96A1-4F77-84B7-909CD825AD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1249</xdr:row>
      <xdr:rowOff>0</xdr:rowOff>
    </xdr:from>
    <xdr:to>
      <xdr:col>0</xdr:col>
      <xdr:colOff>152400</xdr:colOff>
      <xdr:row>1249</xdr:row>
      <xdr:rowOff>133350</xdr:rowOff>
    </xdr:to>
    <xdr:pic>
      <xdr:nvPicPr>
        <xdr:cNvPr id="1250" name="Picture@01\QPosted@" descr="@01\QPosted@">
          <a:extLst>
            <a:ext uri="{FF2B5EF4-FFF2-40B4-BE49-F238E27FC236}">
              <a16:creationId xmlns:a16="http://schemas.microsoft.com/office/drawing/2014/main" id="{61FC7C6C-D020-4A96-9BFA-1F96437D84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625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1250</xdr:row>
      <xdr:rowOff>0</xdr:rowOff>
    </xdr:from>
    <xdr:to>
      <xdr:col>0</xdr:col>
      <xdr:colOff>152400</xdr:colOff>
      <xdr:row>1250</xdr:row>
      <xdr:rowOff>133350</xdr:rowOff>
    </xdr:to>
    <xdr:pic>
      <xdr:nvPicPr>
        <xdr:cNvPr id="1251" name="Picture@01\QPosted@" descr="@01\QPosted@">
          <a:extLst>
            <a:ext uri="{FF2B5EF4-FFF2-40B4-BE49-F238E27FC236}">
              <a16:creationId xmlns:a16="http://schemas.microsoft.com/office/drawing/2014/main" id="{4879ECE4-5FD9-4C74-99F3-E8EBB5E8DD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339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1251</xdr:row>
      <xdr:rowOff>0</xdr:rowOff>
    </xdr:from>
    <xdr:to>
      <xdr:col>0</xdr:col>
      <xdr:colOff>152400</xdr:colOff>
      <xdr:row>1251</xdr:row>
      <xdr:rowOff>133350</xdr:rowOff>
    </xdr:to>
    <xdr:pic>
      <xdr:nvPicPr>
        <xdr:cNvPr id="1252" name="Picture@01\QPosted@" descr="@01\QPosted@">
          <a:extLst>
            <a:ext uri="{FF2B5EF4-FFF2-40B4-BE49-F238E27FC236}">
              <a16:creationId xmlns:a16="http://schemas.microsoft.com/office/drawing/2014/main" id="{D9E7BCF7-6419-4529-AB58-CE7A702207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054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1252</xdr:row>
      <xdr:rowOff>0</xdr:rowOff>
    </xdr:from>
    <xdr:to>
      <xdr:col>0</xdr:col>
      <xdr:colOff>152400</xdr:colOff>
      <xdr:row>1252</xdr:row>
      <xdr:rowOff>133350</xdr:rowOff>
    </xdr:to>
    <xdr:pic>
      <xdr:nvPicPr>
        <xdr:cNvPr id="1253" name="Picture@01\QPosted@" descr="@01\QPosted@">
          <a:extLst>
            <a:ext uri="{FF2B5EF4-FFF2-40B4-BE49-F238E27FC236}">
              <a16:creationId xmlns:a16="http://schemas.microsoft.com/office/drawing/2014/main" id="{4D187DD8-9BA3-4A13-91FE-BB622CDC6B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768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1253</xdr:row>
      <xdr:rowOff>0</xdr:rowOff>
    </xdr:from>
    <xdr:to>
      <xdr:col>0</xdr:col>
      <xdr:colOff>152400</xdr:colOff>
      <xdr:row>1253</xdr:row>
      <xdr:rowOff>133350</xdr:rowOff>
    </xdr:to>
    <xdr:pic>
      <xdr:nvPicPr>
        <xdr:cNvPr id="1254" name="Picture@01\QPosted@" descr="@01\QPosted@">
          <a:extLst>
            <a:ext uri="{FF2B5EF4-FFF2-40B4-BE49-F238E27FC236}">
              <a16:creationId xmlns:a16="http://schemas.microsoft.com/office/drawing/2014/main" id="{F06A2497-EF74-49B2-8D73-E41CF95F0D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483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1254</xdr:row>
      <xdr:rowOff>0</xdr:rowOff>
    </xdr:from>
    <xdr:to>
      <xdr:col>0</xdr:col>
      <xdr:colOff>152400</xdr:colOff>
      <xdr:row>1254</xdr:row>
      <xdr:rowOff>133350</xdr:rowOff>
    </xdr:to>
    <xdr:pic>
      <xdr:nvPicPr>
        <xdr:cNvPr id="1255" name="Picture@01\QPosted@" descr="@01\QPosted@">
          <a:extLst>
            <a:ext uri="{FF2B5EF4-FFF2-40B4-BE49-F238E27FC236}">
              <a16:creationId xmlns:a16="http://schemas.microsoft.com/office/drawing/2014/main" id="{65B32F95-2140-4047-8109-22530D39FA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1255</xdr:row>
      <xdr:rowOff>0</xdr:rowOff>
    </xdr:from>
    <xdr:to>
      <xdr:col>0</xdr:col>
      <xdr:colOff>152400</xdr:colOff>
      <xdr:row>1255</xdr:row>
      <xdr:rowOff>133350</xdr:rowOff>
    </xdr:to>
    <xdr:pic>
      <xdr:nvPicPr>
        <xdr:cNvPr id="1256" name="Picture@01\QPosted@" descr="@01\QPosted@">
          <a:extLst>
            <a:ext uri="{FF2B5EF4-FFF2-40B4-BE49-F238E27FC236}">
              <a16:creationId xmlns:a16="http://schemas.microsoft.com/office/drawing/2014/main" id="{BCF640C1-6BDE-419F-9495-0BF9480AF8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1256</xdr:row>
      <xdr:rowOff>0</xdr:rowOff>
    </xdr:from>
    <xdr:to>
      <xdr:col>0</xdr:col>
      <xdr:colOff>152400</xdr:colOff>
      <xdr:row>1256</xdr:row>
      <xdr:rowOff>133350</xdr:rowOff>
    </xdr:to>
    <xdr:pic>
      <xdr:nvPicPr>
        <xdr:cNvPr id="1257" name="Picture@01\QPosted@" descr="@01\QPosted@">
          <a:extLst>
            <a:ext uri="{FF2B5EF4-FFF2-40B4-BE49-F238E27FC236}">
              <a16:creationId xmlns:a16="http://schemas.microsoft.com/office/drawing/2014/main" id="{CD64168C-8920-4FCD-8881-8B30AB346B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1257</xdr:row>
      <xdr:rowOff>0</xdr:rowOff>
    </xdr:from>
    <xdr:to>
      <xdr:col>0</xdr:col>
      <xdr:colOff>152400</xdr:colOff>
      <xdr:row>1257</xdr:row>
      <xdr:rowOff>133350</xdr:rowOff>
    </xdr:to>
    <xdr:pic>
      <xdr:nvPicPr>
        <xdr:cNvPr id="1258" name="Picture@01\QPosted@" descr="@01\QPosted@">
          <a:extLst>
            <a:ext uri="{FF2B5EF4-FFF2-40B4-BE49-F238E27FC236}">
              <a16:creationId xmlns:a16="http://schemas.microsoft.com/office/drawing/2014/main" id="{BFDB3190-D882-42CD-9896-B9C64161FD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1258</xdr:row>
      <xdr:rowOff>0</xdr:rowOff>
    </xdr:from>
    <xdr:to>
      <xdr:col>0</xdr:col>
      <xdr:colOff>152400</xdr:colOff>
      <xdr:row>1258</xdr:row>
      <xdr:rowOff>133350</xdr:rowOff>
    </xdr:to>
    <xdr:pic>
      <xdr:nvPicPr>
        <xdr:cNvPr id="1259" name="Picture@01\QPosted@" descr="@01\QPosted@">
          <a:extLst>
            <a:ext uri="{FF2B5EF4-FFF2-40B4-BE49-F238E27FC236}">
              <a16:creationId xmlns:a16="http://schemas.microsoft.com/office/drawing/2014/main" id="{DAB125F6-8871-4BAA-BF51-545895F7E2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1259</xdr:row>
      <xdr:rowOff>0</xdr:rowOff>
    </xdr:from>
    <xdr:to>
      <xdr:col>0</xdr:col>
      <xdr:colOff>152400</xdr:colOff>
      <xdr:row>1259</xdr:row>
      <xdr:rowOff>133350</xdr:rowOff>
    </xdr:to>
    <xdr:pic>
      <xdr:nvPicPr>
        <xdr:cNvPr id="1260" name="Picture@01\QPosted@" descr="@01\QPosted@">
          <a:extLst>
            <a:ext uri="{FF2B5EF4-FFF2-40B4-BE49-F238E27FC236}">
              <a16:creationId xmlns:a16="http://schemas.microsoft.com/office/drawing/2014/main" id="{46F4A6E0-954A-41C5-A460-F8A7928A81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1260</xdr:row>
      <xdr:rowOff>0</xdr:rowOff>
    </xdr:from>
    <xdr:to>
      <xdr:col>0</xdr:col>
      <xdr:colOff>152400</xdr:colOff>
      <xdr:row>1260</xdr:row>
      <xdr:rowOff>133350</xdr:rowOff>
    </xdr:to>
    <xdr:pic>
      <xdr:nvPicPr>
        <xdr:cNvPr id="1261" name="Picture@01\QPosted@" descr="@01\QPosted@">
          <a:extLst>
            <a:ext uri="{FF2B5EF4-FFF2-40B4-BE49-F238E27FC236}">
              <a16:creationId xmlns:a16="http://schemas.microsoft.com/office/drawing/2014/main" id="{C4FE55C6-99ED-4745-941E-D10C85B6B8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1261</xdr:row>
      <xdr:rowOff>0</xdr:rowOff>
    </xdr:from>
    <xdr:to>
      <xdr:col>0</xdr:col>
      <xdr:colOff>152400</xdr:colOff>
      <xdr:row>1261</xdr:row>
      <xdr:rowOff>133350</xdr:rowOff>
    </xdr:to>
    <xdr:pic>
      <xdr:nvPicPr>
        <xdr:cNvPr id="1262" name="Picture@01\QPosted@" descr="@01\QPosted@">
          <a:extLst>
            <a:ext uri="{FF2B5EF4-FFF2-40B4-BE49-F238E27FC236}">
              <a16:creationId xmlns:a16="http://schemas.microsoft.com/office/drawing/2014/main" id="{57D8F4EA-A506-4452-A90A-F9EC62EAC3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1262</xdr:row>
      <xdr:rowOff>0</xdr:rowOff>
    </xdr:from>
    <xdr:to>
      <xdr:col>0</xdr:col>
      <xdr:colOff>152400</xdr:colOff>
      <xdr:row>1262</xdr:row>
      <xdr:rowOff>133350</xdr:rowOff>
    </xdr:to>
    <xdr:pic>
      <xdr:nvPicPr>
        <xdr:cNvPr id="1263" name="Picture@01\QPosted@" descr="@01\QPosted@">
          <a:extLst>
            <a:ext uri="{FF2B5EF4-FFF2-40B4-BE49-F238E27FC236}">
              <a16:creationId xmlns:a16="http://schemas.microsoft.com/office/drawing/2014/main" id="{0E3D0E4D-17B7-41CF-A7AD-3368868185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1263</xdr:row>
      <xdr:rowOff>0</xdr:rowOff>
    </xdr:from>
    <xdr:to>
      <xdr:col>0</xdr:col>
      <xdr:colOff>152400</xdr:colOff>
      <xdr:row>1263</xdr:row>
      <xdr:rowOff>133350</xdr:rowOff>
    </xdr:to>
    <xdr:pic>
      <xdr:nvPicPr>
        <xdr:cNvPr id="1264" name="Picture@01\QPosted@" descr="@01\QPosted@">
          <a:extLst>
            <a:ext uri="{FF2B5EF4-FFF2-40B4-BE49-F238E27FC236}">
              <a16:creationId xmlns:a16="http://schemas.microsoft.com/office/drawing/2014/main" id="{F61D9F1D-74B4-47EE-9B9C-AA1B4813AF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1264</xdr:row>
      <xdr:rowOff>0</xdr:rowOff>
    </xdr:from>
    <xdr:to>
      <xdr:col>0</xdr:col>
      <xdr:colOff>152400</xdr:colOff>
      <xdr:row>1264</xdr:row>
      <xdr:rowOff>133350</xdr:rowOff>
    </xdr:to>
    <xdr:pic>
      <xdr:nvPicPr>
        <xdr:cNvPr id="1265" name="Picture@01\QPosted@" descr="@01\QPosted@">
          <a:extLst>
            <a:ext uri="{FF2B5EF4-FFF2-40B4-BE49-F238E27FC236}">
              <a16:creationId xmlns:a16="http://schemas.microsoft.com/office/drawing/2014/main" id="{F7526C1E-6059-4C5C-87CD-0E71EED413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1265</xdr:row>
      <xdr:rowOff>0</xdr:rowOff>
    </xdr:from>
    <xdr:to>
      <xdr:col>0</xdr:col>
      <xdr:colOff>152400</xdr:colOff>
      <xdr:row>1265</xdr:row>
      <xdr:rowOff>133350</xdr:rowOff>
    </xdr:to>
    <xdr:pic>
      <xdr:nvPicPr>
        <xdr:cNvPr id="1266" name="Picture@01\QPosted@" descr="@01\QPosted@">
          <a:extLst>
            <a:ext uri="{FF2B5EF4-FFF2-40B4-BE49-F238E27FC236}">
              <a16:creationId xmlns:a16="http://schemas.microsoft.com/office/drawing/2014/main" id="{42FE3BB6-EFE8-4947-95CF-86A564C905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1266</xdr:row>
      <xdr:rowOff>0</xdr:rowOff>
    </xdr:from>
    <xdr:to>
      <xdr:col>0</xdr:col>
      <xdr:colOff>152400</xdr:colOff>
      <xdr:row>1266</xdr:row>
      <xdr:rowOff>133350</xdr:rowOff>
    </xdr:to>
    <xdr:pic>
      <xdr:nvPicPr>
        <xdr:cNvPr id="1267" name="Picture@01\QPosted@" descr="@01\QPosted@">
          <a:extLst>
            <a:ext uri="{FF2B5EF4-FFF2-40B4-BE49-F238E27FC236}">
              <a16:creationId xmlns:a16="http://schemas.microsoft.com/office/drawing/2014/main" id="{708C86B6-1596-4954-83BD-CF2525B0E6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1267</xdr:row>
      <xdr:rowOff>0</xdr:rowOff>
    </xdr:from>
    <xdr:to>
      <xdr:col>0</xdr:col>
      <xdr:colOff>152400</xdr:colOff>
      <xdr:row>1267</xdr:row>
      <xdr:rowOff>133350</xdr:rowOff>
    </xdr:to>
    <xdr:pic>
      <xdr:nvPicPr>
        <xdr:cNvPr id="1268" name="Picture@01\QPosted@" descr="@01\QPosted@">
          <a:extLst>
            <a:ext uri="{FF2B5EF4-FFF2-40B4-BE49-F238E27FC236}">
              <a16:creationId xmlns:a16="http://schemas.microsoft.com/office/drawing/2014/main" id="{DAA72C10-05FF-4D3F-8E29-DE12900613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1268</xdr:row>
      <xdr:rowOff>0</xdr:rowOff>
    </xdr:from>
    <xdr:to>
      <xdr:col>0</xdr:col>
      <xdr:colOff>152400</xdr:colOff>
      <xdr:row>1268</xdr:row>
      <xdr:rowOff>133350</xdr:rowOff>
    </xdr:to>
    <xdr:pic>
      <xdr:nvPicPr>
        <xdr:cNvPr id="1269" name="Picture@01\QPosted@" descr="@01\QPosted@">
          <a:extLst>
            <a:ext uri="{FF2B5EF4-FFF2-40B4-BE49-F238E27FC236}">
              <a16:creationId xmlns:a16="http://schemas.microsoft.com/office/drawing/2014/main" id="{D1CD4838-F3C9-456D-A418-E6ED268A1A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1269</xdr:row>
      <xdr:rowOff>0</xdr:rowOff>
    </xdr:from>
    <xdr:to>
      <xdr:col>0</xdr:col>
      <xdr:colOff>152400</xdr:colOff>
      <xdr:row>1269</xdr:row>
      <xdr:rowOff>133350</xdr:rowOff>
    </xdr:to>
    <xdr:pic>
      <xdr:nvPicPr>
        <xdr:cNvPr id="1270" name="Picture@01\QPosted@" descr="@01\QPosted@">
          <a:extLst>
            <a:ext uri="{FF2B5EF4-FFF2-40B4-BE49-F238E27FC236}">
              <a16:creationId xmlns:a16="http://schemas.microsoft.com/office/drawing/2014/main" id="{E9FF2E63-5288-4C13-9563-F4FA4A6350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1270</xdr:row>
      <xdr:rowOff>0</xdr:rowOff>
    </xdr:from>
    <xdr:to>
      <xdr:col>0</xdr:col>
      <xdr:colOff>152400</xdr:colOff>
      <xdr:row>1270</xdr:row>
      <xdr:rowOff>133350</xdr:rowOff>
    </xdr:to>
    <xdr:pic>
      <xdr:nvPicPr>
        <xdr:cNvPr id="1271" name="Picture@01\QPosted@" descr="@01\QPosted@">
          <a:extLst>
            <a:ext uri="{FF2B5EF4-FFF2-40B4-BE49-F238E27FC236}">
              <a16:creationId xmlns:a16="http://schemas.microsoft.com/office/drawing/2014/main" id="{016D3B19-1E88-4E1C-BE5C-219912E524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1271</xdr:row>
      <xdr:rowOff>0</xdr:rowOff>
    </xdr:from>
    <xdr:to>
      <xdr:col>0</xdr:col>
      <xdr:colOff>152400</xdr:colOff>
      <xdr:row>1271</xdr:row>
      <xdr:rowOff>133350</xdr:rowOff>
    </xdr:to>
    <xdr:pic>
      <xdr:nvPicPr>
        <xdr:cNvPr id="1272" name="Picture@01\QPosted@" descr="@01\QPosted@">
          <a:extLst>
            <a:ext uri="{FF2B5EF4-FFF2-40B4-BE49-F238E27FC236}">
              <a16:creationId xmlns:a16="http://schemas.microsoft.com/office/drawing/2014/main" id="{FB26947B-7FC9-488B-83FE-37BE7A9A83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1272</xdr:row>
      <xdr:rowOff>0</xdr:rowOff>
    </xdr:from>
    <xdr:to>
      <xdr:col>0</xdr:col>
      <xdr:colOff>152400</xdr:colOff>
      <xdr:row>1272</xdr:row>
      <xdr:rowOff>133350</xdr:rowOff>
    </xdr:to>
    <xdr:pic>
      <xdr:nvPicPr>
        <xdr:cNvPr id="1273" name="Picture@01\QPosted@" descr="@01\QPosted@">
          <a:extLst>
            <a:ext uri="{FF2B5EF4-FFF2-40B4-BE49-F238E27FC236}">
              <a16:creationId xmlns:a16="http://schemas.microsoft.com/office/drawing/2014/main" id="{C23EC2B3-C8D1-41AB-8451-97A6110460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1273</xdr:row>
      <xdr:rowOff>0</xdr:rowOff>
    </xdr:from>
    <xdr:to>
      <xdr:col>0</xdr:col>
      <xdr:colOff>152400</xdr:colOff>
      <xdr:row>1273</xdr:row>
      <xdr:rowOff>133350</xdr:rowOff>
    </xdr:to>
    <xdr:pic>
      <xdr:nvPicPr>
        <xdr:cNvPr id="1274" name="Picture@01\QPosted@" descr="@01\QPosted@">
          <a:extLst>
            <a:ext uri="{FF2B5EF4-FFF2-40B4-BE49-F238E27FC236}">
              <a16:creationId xmlns:a16="http://schemas.microsoft.com/office/drawing/2014/main" id="{CC6D01A3-6326-43FF-9916-F6525D4B5E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1274</xdr:row>
      <xdr:rowOff>0</xdr:rowOff>
    </xdr:from>
    <xdr:to>
      <xdr:col>0</xdr:col>
      <xdr:colOff>152400</xdr:colOff>
      <xdr:row>1274</xdr:row>
      <xdr:rowOff>133350</xdr:rowOff>
    </xdr:to>
    <xdr:pic>
      <xdr:nvPicPr>
        <xdr:cNvPr id="1275" name="Picture@01\QPosted@" descr="@01\QPosted@">
          <a:extLst>
            <a:ext uri="{FF2B5EF4-FFF2-40B4-BE49-F238E27FC236}">
              <a16:creationId xmlns:a16="http://schemas.microsoft.com/office/drawing/2014/main" id="{A0BFB576-404F-4415-B192-F6389765C9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1275</xdr:row>
      <xdr:rowOff>0</xdr:rowOff>
    </xdr:from>
    <xdr:to>
      <xdr:col>0</xdr:col>
      <xdr:colOff>152400</xdr:colOff>
      <xdr:row>1275</xdr:row>
      <xdr:rowOff>133350</xdr:rowOff>
    </xdr:to>
    <xdr:pic>
      <xdr:nvPicPr>
        <xdr:cNvPr id="1276" name="Picture@01\QPosted@" descr="@01\QPosted@">
          <a:extLst>
            <a:ext uri="{FF2B5EF4-FFF2-40B4-BE49-F238E27FC236}">
              <a16:creationId xmlns:a16="http://schemas.microsoft.com/office/drawing/2014/main" id="{AA14226A-9FC3-48D3-951F-6EC3B8C9DB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1276</xdr:row>
      <xdr:rowOff>0</xdr:rowOff>
    </xdr:from>
    <xdr:to>
      <xdr:col>0</xdr:col>
      <xdr:colOff>152400</xdr:colOff>
      <xdr:row>1276</xdr:row>
      <xdr:rowOff>133350</xdr:rowOff>
    </xdr:to>
    <xdr:pic>
      <xdr:nvPicPr>
        <xdr:cNvPr id="1277" name="Picture@01\QPosted@" descr="@01\QPosted@">
          <a:extLst>
            <a:ext uri="{FF2B5EF4-FFF2-40B4-BE49-F238E27FC236}">
              <a16:creationId xmlns:a16="http://schemas.microsoft.com/office/drawing/2014/main" id="{AFB62975-DC14-4964-8818-29CEC60DD9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1277</xdr:row>
      <xdr:rowOff>0</xdr:rowOff>
    </xdr:from>
    <xdr:to>
      <xdr:col>0</xdr:col>
      <xdr:colOff>152400</xdr:colOff>
      <xdr:row>1277</xdr:row>
      <xdr:rowOff>133350</xdr:rowOff>
    </xdr:to>
    <xdr:pic>
      <xdr:nvPicPr>
        <xdr:cNvPr id="1278" name="Picture@01\QPosted@" descr="@01\QPosted@">
          <a:extLst>
            <a:ext uri="{FF2B5EF4-FFF2-40B4-BE49-F238E27FC236}">
              <a16:creationId xmlns:a16="http://schemas.microsoft.com/office/drawing/2014/main" id="{358E4349-1B98-4385-989E-A96FA2F379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1278</xdr:row>
      <xdr:rowOff>0</xdr:rowOff>
    </xdr:from>
    <xdr:to>
      <xdr:col>0</xdr:col>
      <xdr:colOff>152400</xdr:colOff>
      <xdr:row>1278</xdr:row>
      <xdr:rowOff>133350</xdr:rowOff>
    </xdr:to>
    <xdr:pic>
      <xdr:nvPicPr>
        <xdr:cNvPr id="1279" name="Picture@01\QPosted@" descr="@01\QPosted@">
          <a:extLst>
            <a:ext uri="{FF2B5EF4-FFF2-40B4-BE49-F238E27FC236}">
              <a16:creationId xmlns:a16="http://schemas.microsoft.com/office/drawing/2014/main" id="{5B38FB32-393B-4EF8-92B8-85094A98D9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1279</xdr:row>
      <xdr:rowOff>0</xdr:rowOff>
    </xdr:from>
    <xdr:to>
      <xdr:col>0</xdr:col>
      <xdr:colOff>152400</xdr:colOff>
      <xdr:row>1279</xdr:row>
      <xdr:rowOff>133350</xdr:rowOff>
    </xdr:to>
    <xdr:pic>
      <xdr:nvPicPr>
        <xdr:cNvPr id="1280" name="Picture@01\QPosted@" descr="@01\QPosted@">
          <a:extLst>
            <a:ext uri="{FF2B5EF4-FFF2-40B4-BE49-F238E27FC236}">
              <a16:creationId xmlns:a16="http://schemas.microsoft.com/office/drawing/2014/main" id="{CE02BF09-6C41-49A1-9293-03B1D4CB47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1280</xdr:row>
      <xdr:rowOff>0</xdr:rowOff>
    </xdr:from>
    <xdr:to>
      <xdr:col>0</xdr:col>
      <xdr:colOff>152400</xdr:colOff>
      <xdr:row>1280</xdr:row>
      <xdr:rowOff>133350</xdr:rowOff>
    </xdr:to>
    <xdr:pic>
      <xdr:nvPicPr>
        <xdr:cNvPr id="1281" name="Picture@01\QPosted@" descr="@01\QPosted@">
          <a:extLst>
            <a:ext uri="{FF2B5EF4-FFF2-40B4-BE49-F238E27FC236}">
              <a16:creationId xmlns:a16="http://schemas.microsoft.com/office/drawing/2014/main" id="{4BB940DF-31AD-45D6-8306-C697E42BF7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1281</xdr:row>
      <xdr:rowOff>0</xdr:rowOff>
    </xdr:from>
    <xdr:to>
      <xdr:col>0</xdr:col>
      <xdr:colOff>152400</xdr:colOff>
      <xdr:row>1281</xdr:row>
      <xdr:rowOff>133350</xdr:rowOff>
    </xdr:to>
    <xdr:pic>
      <xdr:nvPicPr>
        <xdr:cNvPr id="1282" name="Picture@01\QPosted@" descr="@01\QPosted@">
          <a:extLst>
            <a:ext uri="{FF2B5EF4-FFF2-40B4-BE49-F238E27FC236}">
              <a16:creationId xmlns:a16="http://schemas.microsoft.com/office/drawing/2014/main" id="{DBDAF874-77AC-4346-A1C8-1B4FF2BFB7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1282</xdr:row>
      <xdr:rowOff>0</xdr:rowOff>
    </xdr:from>
    <xdr:to>
      <xdr:col>0</xdr:col>
      <xdr:colOff>152400</xdr:colOff>
      <xdr:row>1282</xdr:row>
      <xdr:rowOff>133350</xdr:rowOff>
    </xdr:to>
    <xdr:pic>
      <xdr:nvPicPr>
        <xdr:cNvPr id="1283" name="Picture@01\QPosted@" descr="@01\QPosted@">
          <a:extLst>
            <a:ext uri="{FF2B5EF4-FFF2-40B4-BE49-F238E27FC236}">
              <a16:creationId xmlns:a16="http://schemas.microsoft.com/office/drawing/2014/main" id="{C92C6E68-2469-4D57-A700-FC0E4FA4D3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1283</xdr:row>
      <xdr:rowOff>0</xdr:rowOff>
    </xdr:from>
    <xdr:to>
      <xdr:col>0</xdr:col>
      <xdr:colOff>152400</xdr:colOff>
      <xdr:row>1283</xdr:row>
      <xdr:rowOff>133350</xdr:rowOff>
    </xdr:to>
    <xdr:pic>
      <xdr:nvPicPr>
        <xdr:cNvPr id="1284" name="Picture@01\QPosted@" descr="@01\QPosted@">
          <a:extLst>
            <a:ext uri="{FF2B5EF4-FFF2-40B4-BE49-F238E27FC236}">
              <a16:creationId xmlns:a16="http://schemas.microsoft.com/office/drawing/2014/main" id="{E39FD5EE-F45C-4858-84DA-50206635CD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1284</xdr:row>
      <xdr:rowOff>0</xdr:rowOff>
    </xdr:from>
    <xdr:to>
      <xdr:col>0</xdr:col>
      <xdr:colOff>152400</xdr:colOff>
      <xdr:row>1284</xdr:row>
      <xdr:rowOff>133350</xdr:rowOff>
    </xdr:to>
    <xdr:pic>
      <xdr:nvPicPr>
        <xdr:cNvPr id="1285" name="Picture@01\QPosted@" descr="@01\QPosted@">
          <a:extLst>
            <a:ext uri="{FF2B5EF4-FFF2-40B4-BE49-F238E27FC236}">
              <a16:creationId xmlns:a16="http://schemas.microsoft.com/office/drawing/2014/main" id="{6E68D154-D220-493D-99B8-6A6848B78B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1285</xdr:row>
      <xdr:rowOff>0</xdr:rowOff>
    </xdr:from>
    <xdr:to>
      <xdr:col>0</xdr:col>
      <xdr:colOff>152400</xdr:colOff>
      <xdr:row>1285</xdr:row>
      <xdr:rowOff>133350</xdr:rowOff>
    </xdr:to>
    <xdr:pic>
      <xdr:nvPicPr>
        <xdr:cNvPr id="1286" name="Picture@01\QPosted@" descr="@01\QPosted@">
          <a:extLst>
            <a:ext uri="{FF2B5EF4-FFF2-40B4-BE49-F238E27FC236}">
              <a16:creationId xmlns:a16="http://schemas.microsoft.com/office/drawing/2014/main" id="{48CE4099-A13C-402C-A356-0551AD9718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1286</xdr:row>
      <xdr:rowOff>0</xdr:rowOff>
    </xdr:from>
    <xdr:to>
      <xdr:col>0</xdr:col>
      <xdr:colOff>152400</xdr:colOff>
      <xdr:row>1286</xdr:row>
      <xdr:rowOff>133350</xdr:rowOff>
    </xdr:to>
    <xdr:pic>
      <xdr:nvPicPr>
        <xdr:cNvPr id="1287" name="Picture@01\QPosted@" descr="@01\QPosted@">
          <a:extLst>
            <a:ext uri="{FF2B5EF4-FFF2-40B4-BE49-F238E27FC236}">
              <a16:creationId xmlns:a16="http://schemas.microsoft.com/office/drawing/2014/main" id="{6398C580-358C-4EAB-8CD4-734658DA4E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1287</xdr:row>
      <xdr:rowOff>0</xdr:rowOff>
    </xdr:from>
    <xdr:to>
      <xdr:col>0</xdr:col>
      <xdr:colOff>152400</xdr:colOff>
      <xdr:row>1287</xdr:row>
      <xdr:rowOff>133350</xdr:rowOff>
    </xdr:to>
    <xdr:pic>
      <xdr:nvPicPr>
        <xdr:cNvPr id="1288" name="Picture@01\QPosted@" descr="@01\QPosted@">
          <a:extLst>
            <a:ext uri="{FF2B5EF4-FFF2-40B4-BE49-F238E27FC236}">
              <a16:creationId xmlns:a16="http://schemas.microsoft.com/office/drawing/2014/main" id="{EABE4420-2D45-4599-95EC-E89C7F01B9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1288</xdr:row>
      <xdr:rowOff>0</xdr:rowOff>
    </xdr:from>
    <xdr:to>
      <xdr:col>0</xdr:col>
      <xdr:colOff>152400</xdr:colOff>
      <xdr:row>1288</xdr:row>
      <xdr:rowOff>133350</xdr:rowOff>
    </xdr:to>
    <xdr:pic>
      <xdr:nvPicPr>
        <xdr:cNvPr id="1289" name="Picture@01\QPosted@" descr="@01\QPosted@">
          <a:extLst>
            <a:ext uri="{FF2B5EF4-FFF2-40B4-BE49-F238E27FC236}">
              <a16:creationId xmlns:a16="http://schemas.microsoft.com/office/drawing/2014/main" id="{300BFA50-CDBD-4908-8295-9D7EA92E27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1289</xdr:row>
      <xdr:rowOff>0</xdr:rowOff>
    </xdr:from>
    <xdr:to>
      <xdr:col>0</xdr:col>
      <xdr:colOff>152400</xdr:colOff>
      <xdr:row>1289</xdr:row>
      <xdr:rowOff>133350</xdr:rowOff>
    </xdr:to>
    <xdr:pic>
      <xdr:nvPicPr>
        <xdr:cNvPr id="1290" name="Picture@01\QPosted@" descr="@01\QPosted@">
          <a:extLst>
            <a:ext uri="{FF2B5EF4-FFF2-40B4-BE49-F238E27FC236}">
              <a16:creationId xmlns:a16="http://schemas.microsoft.com/office/drawing/2014/main" id="{00F0AE62-D590-4D39-9CBB-B49182F45C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1290</xdr:row>
      <xdr:rowOff>0</xdr:rowOff>
    </xdr:from>
    <xdr:to>
      <xdr:col>0</xdr:col>
      <xdr:colOff>152400</xdr:colOff>
      <xdr:row>1290</xdr:row>
      <xdr:rowOff>133350</xdr:rowOff>
    </xdr:to>
    <xdr:pic>
      <xdr:nvPicPr>
        <xdr:cNvPr id="1291" name="Picture@01\QPosted@" descr="@01\QPosted@">
          <a:extLst>
            <a:ext uri="{FF2B5EF4-FFF2-40B4-BE49-F238E27FC236}">
              <a16:creationId xmlns:a16="http://schemas.microsoft.com/office/drawing/2014/main" id="{10CF9CBC-F580-414E-BCF4-9486AFF0DB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1291</xdr:row>
      <xdr:rowOff>0</xdr:rowOff>
    </xdr:from>
    <xdr:to>
      <xdr:col>0</xdr:col>
      <xdr:colOff>152400</xdr:colOff>
      <xdr:row>1291</xdr:row>
      <xdr:rowOff>133350</xdr:rowOff>
    </xdr:to>
    <xdr:pic>
      <xdr:nvPicPr>
        <xdr:cNvPr id="1292" name="Picture@01\QPosted@" descr="@01\QPosted@">
          <a:extLst>
            <a:ext uri="{FF2B5EF4-FFF2-40B4-BE49-F238E27FC236}">
              <a16:creationId xmlns:a16="http://schemas.microsoft.com/office/drawing/2014/main" id="{64E4C55C-B5C0-417C-8B32-CE63B911B5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1292</xdr:row>
      <xdr:rowOff>0</xdr:rowOff>
    </xdr:from>
    <xdr:to>
      <xdr:col>0</xdr:col>
      <xdr:colOff>152400</xdr:colOff>
      <xdr:row>1292</xdr:row>
      <xdr:rowOff>133350</xdr:rowOff>
    </xdr:to>
    <xdr:pic>
      <xdr:nvPicPr>
        <xdr:cNvPr id="1293" name="Picture@01\QPosted@" descr="@01\QPosted@">
          <a:extLst>
            <a:ext uri="{FF2B5EF4-FFF2-40B4-BE49-F238E27FC236}">
              <a16:creationId xmlns:a16="http://schemas.microsoft.com/office/drawing/2014/main" id="{CCBBF589-4C4C-482E-B6F2-2C9BEA37A7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1293</xdr:row>
      <xdr:rowOff>0</xdr:rowOff>
    </xdr:from>
    <xdr:to>
      <xdr:col>0</xdr:col>
      <xdr:colOff>152400</xdr:colOff>
      <xdr:row>1293</xdr:row>
      <xdr:rowOff>133350</xdr:rowOff>
    </xdr:to>
    <xdr:pic>
      <xdr:nvPicPr>
        <xdr:cNvPr id="1294" name="Picture@01\QPosted@" descr="@01\QPosted@">
          <a:extLst>
            <a:ext uri="{FF2B5EF4-FFF2-40B4-BE49-F238E27FC236}">
              <a16:creationId xmlns:a16="http://schemas.microsoft.com/office/drawing/2014/main" id="{84AE2CC3-D742-4B98-A2F5-7F1BE4AD95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1294</xdr:row>
      <xdr:rowOff>0</xdr:rowOff>
    </xdr:from>
    <xdr:to>
      <xdr:col>0</xdr:col>
      <xdr:colOff>152400</xdr:colOff>
      <xdr:row>1294</xdr:row>
      <xdr:rowOff>133350</xdr:rowOff>
    </xdr:to>
    <xdr:pic>
      <xdr:nvPicPr>
        <xdr:cNvPr id="1295" name="Picture@01\QPosted@" descr="@01\QPosted@">
          <a:extLst>
            <a:ext uri="{FF2B5EF4-FFF2-40B4-BE49-F238E27FC236}">
              <a16:creationId xmlns:a16="http://schemas.microsoft.com/office/drawing/2014/main" id="{6C266BA4-302A-433E-ADC1-152DFE71F9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1295</xdr:row>
      <xdr:rowOff>0</xdr:rowOff>
    </xdr:from>
    <xdr:to>
      <xdr:col>0</xdr:col>
      <xdr:colOff>152400</xdr:colOff>
      <xdr:row>1295</xdr:row>
      <xdr:rowOff>133350</xdr:rowOff>
    </xdr:to>
    <xdr:pic>
      <xdr:nvPicPr>
        <xdr:cNvPr id="1296" name="Picture@01\QPosted@" descr="@01\QPosted@">
          <a:extLst>
            <a:ext uri="{FF2B5EF4-FFF2-40B4-BE49-F238E27FC236}">
              <a16:creationId xmlns:a16="http://schemas.microsoft.com/office/drawing/2014/main" id="{C2F5250D-BF7F-4BE8-9BCA-1B80DBC7DD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1296</xdr:row>
      <xdr:rowOff>0</xdr:rowOff>
    </xdr:from>
    <xdr:to>
      <xdr:col>0</xdr:col>
      <xdr:colOff>152400</xdr:colOff>
      <xdr:row>1296</xdr:row>
      <xdr:rowOff>133350</xdr:rowOff>
    </xdr:to>
    <xdr:pic>
      <xdr:nvPicPr>
        <xdr:cNvPr id="1297" name="Picture@01\QPosted@" descr="@01\QPosted@">
          <a:extLst>
            <a:ext uri="{FF2B5EF4-FFF2-40B4-BE49-F238E27FC236}">
              <a16:creationId xmlns:a16="http://schemas.microsoft.com/office/drawing/2014/main" id="{23F69895-1530-4FDE-AD1D-240385BC73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1297</xdr:row>
      <xdr:rowOff>0</xdr:rowOff>
    </xdr:from>
    <xdr:to>
      <xdr:col>0</xdr:col>
      <xdr:colOff>152400</xdr:colOff>
      <xdr:row>1297</xdr:row>
      <xdr:rowOff>133350</xdr:rowOff>
    </xdr:to>
    <xdr:pic>
      <xdr:nvPicPr>
        <xdr:cNvPr id="1298" name="Picture@01\QPosted@" descr="@01\QPosted@">
          <a:extLst>
            <a:ext uri="{FF2B5EF4-FFF2-40B4-BE49-F238E27FC236}">
              <a16:creationId xmlns:a16="http://schemas.microsoft.com/office/drawing/2014/main" id="{2FA3E8FD-2ECD-4882-BA2B-4F0592E217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1298</xdr:row>
      <xdr:rowOff>0</xdr:rowOff>
    </xdr:from>
    <xdr:to>
      <xdr:col>0</xdr:col>
      <xdr:colOff>152400</xdr:colOff>
      <xdr:row>1298</xdr:row>
      <xdr:rowOff>133350</xdr:rowOff>
    </xdr:to>
    <xdr:pic>
      <xdr:nvPicPr>
        <xdr:cNvPr id="1299" name="Picture@01\QPosted@" descr="@01\QPosted@">
          <a:extLst>
            <a:ext uri="{FF2B5EF4-FFF2-40B4-BE49-F238E27FC236}">
              <a16:creationId xmlns:a16="http://schemas.microsoft.com/office/drawing/2014/main" id="{CA4698A8-59B7-4AC2-88EA-823832716D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1299</xdr:row>
      <xdr:rowOff>0</xdr:rowOff>
    </xdr:from>
    <xdr:to>
      <xdr:col>0</xdr:col>
      <xdr:colOff>152400</xdr:colOff>
      <xdr:row>1299</xdr:row>
      <xdr:rowOff>133350</xdr:rowOff>
    </xdr:to>
    <xdr:pic>
      <xdr:nvPicPr>
        <xdr:cNvPr id="1300" name="Picture@01\QPosted@" descr="@01\QPosted@">
          <a:extLst>
            <a:ext uri="{FF2B5EF4-FFF2-40B4-BE49-F238E27FC236}">
              <a16:creationId xmlns:a16="http://schemas.microsoft.com/office/drawing/2014/main" id="{9391E21A-3719-4EC3-A5FA-6150893E65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1300</xdr:row>
      <xdr:rowOff>0</xdr:rowOff>
    </xdr:from>
    <xdr:to>
      <xdr:col>0</xdr:col>
      <xdr:colOff>152400</xdr:colOff>
      <xdr:row>1300</xdr:row>
      <xdr:rowOff>133350</xdr:rowOff>
    </xdr:to>
    <xdr:pic>
      <xdr:nvPicPr>
        <xdr:cNvPr id="1301" name="Picture@01\QPosted@" descr="@01\QPosted@">
          <a:extLst>
            <a:ext uri="{FF2B5EF4-FFF2-40B4-BE49-F238E27FC236}">
              <a16:creationId xmlns:a16="http://schemas.microsoft.com/office/drawing/2014/main" id="{AFEDD8CD-A2AC-4D2C-8512-1719DB1481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1301</xdr:row>
      <xdr:rowOff>0</xdr:rowOff>
    </xdr:from>
    <xdr:to>
      <xdr:col>0</xdr:col>
      <xdr:colOff>152400</xdr:colOff>
      <xdr:row>1301</xdr:row>
      <xdr:rowOff>133350</xdr:rowOff>
    </xdr:to>
    <xdr:pic>
      <xdr:nvPicPr>
        <xdr:cNvPr id="1302" name="Picture@01\QPosted@" descr="@01\QPosted@">
          <a:extLst>
            <a:ext uri="{FF2B5EF4-FFF2-40B4-BE49-F238E27FC236}">
              <a16:creationId xmlns:a16="http://schemas.microsoft.com/office/drawing/2014/main" id="{428D5EAB-5410-4125-8112-C2A09219B0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1302</xdr:row>
      <xdr:rowOff>0</xdr:rowOff>
    </xdr:from>
    <xdr:to>
      <xdr:col>0</xdr:col>
      <xdr:colOff>152400</xdr:colOff>
      <xdr:row>1302</xdr:row>
      <xdr:rowOff>133350</xdr:rowOff>
    </xdr:to>
    <xdr:pic>
      <xdr:nvPicPr>
        <xdr:cNvPr id="1303" name="Picture@01\QPosted@" descr="@01\QPosted@">
          <a:extLst>
            <a:ext uri="{FF2B5EF4-FFF2-40B4-BE49-F238E27FC236}">
              <a16:creationId xmlns:a16="http://schemas.microsoft.com/office/drawing/2014/main" id="{C5853AA0-1B85-43CC-B58C-AC4A22EDDE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1303</xdr:row>
      <xdr:rowOff>0</xdr:rowOff>
    </xdr:from>
    <xdr:to>
      <xdr:col>0</xdr:col>
      <xdr:colOff>152400</xdr:colOff>
      <xdr:row>1303</xdr:row>
      <xdr:rowOff>133350</xdr:rowOff>
    </xdr:to>
    <xdr:pic>
      <xdr:nvPicPr>
        <xdr:cNvPr id="1304" name="Picture@01\QPosted@" descr="@01\QPosted@">
          <a:extLst>
            <a:ext uri="{FF2B5EF4-FFF2-40B4-BE49-F238E27FC236}">
              <a16:creationId xmlns:a16="http://schemas.microsoft.com/office/drawing/2014/main" id="{470F2C42-B367-492C-B22F-F3CE46222B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1304</xdr:row>
      <xdr:rowOff>0</xdr:rowOff>
    </xdr:from>
    <xdr:to>
      <xdr:col>0</xdr:col>
      <xdr:colOff>152400</xdr:colOff>
      <xdr:row>1304</xdr:row>
      <xdr:rowOff>133350</xdr:rowOff>
    </xdr:to>
    <xdr:pic>
      <xdr:nvPicPr>
        <xdr:cNvPr id="1305" name="Picture@01\QPosted@" descr="@01\QPosted@">
          <a:extLst>
            <a:ext uri="{FF2B5EF4-FFF2-40B4-BE49-F238E27FC236}">
              <a16:creationId xmlns:a16="http://schemas.microsoft.com/office/drawing/2014/main" id="{7CFC5633-A649-403E-AC21-AD00039A42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1305</xdr:row>
      <xdr:rowOff>0</xdr:rowOff>
    </xdr:from>
    <xdr:to>
      <xdr:col>0</xdr:col>
      <xdr:colOff>152400</xdr:colOff>
      <xdr:row>1305</xdr:row>
      <xdr:rowOff>133350</xdr:rowOff>
    </xdr:to>
    <xdr:pic>
      <xdr:nvPicPr>
        <xdr:cNvPr id="1306" name="Picture@01\QPosted@" descr="@01\QPosted@">
          <a:extLst>
            <a:ext uri="{FF2B5EF4-FFF2-40B4-BE49-F238E27FC236}">
              <a16:creationId xmlns:a16="http://schemas.microsoft.com/office/drawing/2014/main" id="{511DD1C2-A18C-4F4A-B579-0517107912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1306</xdr:row>
      <xdr:rowOff>0</xdr:rowOff>
    </xdr:from>
    <xdr:to>
      <xdr:col>0</xdr:col>
      <xdr:colOff>152400</xdr:colOff>
      <xdr:row>1306</xdr:row>
      <xdr:rowOff>133350</xdr:rowOff>
    </xdr:to>
    <xdr:pic>
      <xdr:nvPicPr>
        <xdr:cNvPr id="1307" name="Picture@01\QPosted@" descr="@01\QPosted@">
          <a:extLst>
            <a:ext uri="{FF2B5EF4-FFF2-40B4-BE49-F238E27FC236}">
              <a16:creationId xmlns:a16="http://schemas.microsoft.com/office/drawing/2014/main" id="{F4ED8D10-A15E-4D50-A4E0-88BB18A542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1307</xdr:row>
      <xdr:rowOff>0</xdr:rowOff>
    </xdr:from>
    <xdr:to>
      <xdr:col>0</xdr:col>
      <xdr:colOff>152400</xdr:colOff>
      <xdr:row>1307</xdr:row>
      <xdr:rowOff>133350</xdr:rowOff>
    </xdr:to>
    <xdr:pic>
      <xdr:nvPicPr>
        <xdr:cNvPr id="1308" name="Picture@01\QPosted@" descr="@01\QPosted@">
          <a:extLst>
            <a:ext uri="{FF2B5EF4-FFF2-40B4-BE49-F238E27FC236}">
              <a16:creationId xmlns:a16="http://schemas.microsoft.com/office/drawing/2014/main" id="{975BF01C-1602-4BFE-973A-A4F39E938E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1308</xdr:row>
      <xdr:rowOff>0</xdr:rowOff>
    </xdr:from>
    <xdr:to>
      <xdr:col>0</xdr:col>
      <xdr:colOff>152400</xdr:colOff>
      <xdr:row>1308</xdr:row>
      <xdr:rowOff>133350</xdr:rowOff>
    </xdr:to>
    <xdr:pic>
      <xdr:nvPicPr>
        <xdr:cNvPr id="1309" name="Picture@01\QPosted@" descr="@01\QPosted@">
          <a:extLst>
            <a:ext uri="{FF2B5EF4-FFF2-40B4-BE49-F238E27FC236}">
              <a16:creationId xmlns:a16="http://schemas.microsoft.com/office/drawing/2014/main" id="{39F09B36-964E-4A3C-855B-932336666C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1309</xdr:row>
      <xdr:rowOff>0</xdr:rowOff>
    </xdr:from>
    <xdr:to>
      <xdr:col>0</xdr:col>
      <xdr:colOff>152400</xdr:colOff>
      <xdr:row>1309</xdr:row>
      <xdr:rowOff>133350</xdr:rowOff>
    </xdr:to>
    <xdr:pic>
      <xdr:nvPicPr>
        <xdr:cNvPr id="1310" name="Picture@01\QPosted@" descr="@01\QPosted@">
          <a:extLst>
            <a:ext uri="{FF2B5EF4-FFF2-40B4-BE49-F238E27FC236}">
              <a16:creationId xmlns:a16="http://schemas.microsoft.com/office/drawing/2014/main" id="{029C2FA7-5ACC-4758-8BBA-37B0DAEAC5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1310</xdr:row>
      <xdr:rowOff>0</xdr:rowOff>
    </xdr:from>
    <xdr:to>
      <xdr:col>0</xdr:col>
      <xdr:colOff>152400</xdr:colOff>
      <xdr:row>1310</xdr:row>
      <xdr:rowOff>133350</xdr:rowOff>
    </xdr:to>
    <xdr:pic>
      <xdr:nvPicPr>
        <xdr:cNvPr id="1311" name="Picture@01\QPosted@" descr="@01\QPosted@">
          <a:extLst>
            <a:ext uri="{FF2B5EF4-FFF2-40B4-BE49-F238E27FC236}">
              <a16:creationId xmlns:a16="http://schemas.microsoft.com/office/drawing/2014/main" id="{F33D85D6-4264-490A-ADE1-ECBFAE5E98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1311</xdr:row>
      <xdr:rowOff>0</xdr:rowOff>
    </xdr:from>
    <xdr:to>
      <xdr:col>0</xdr:col>
      <xdr:colOff>152400</xdr:colOff>
      <xdr:row>1311</xdr:row>
      <xdr:rowOff>133350</xdr:rowOff>
    </xdr:to>
    <xdr:pic>
      <xdr:nvPicPr>
        <xdr:cNvPr id="1312" name="Picture@01\QPosted@" descr="@01\QPosted@">
          <a:extLst>
            <a:ext uri="{FF2B5EF4-FFF2-40B4-BE49-F238E27FC236}">
              <a16:creationId xmlns:a16="http://schemas.microsoft.com/office/drawing/2014/main" id="{429DA58E-5327-4734-A8EF-FFAB4E360A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1312</xdr:row>
      <xdr:rowOff>0</xdr:rowOff>
    </xdr:from>
    <xdr:to>
      <xdr:col>0</xdr:col>
      <xdr:colOff>152400</xdr:colOff>
      <xdr:row>1312</xdr:row>
      <xdr:rowOff>133350</xdr:rowOff>
    </xdr:to>
    <xdr:pic>
      <xdr:nvPicPr>
        <xdr:cNvPr id="1313" name="Picture@01\QPosted@" descr="@01\QPosted@">
          <a:extLst>
            <a:ext uri="{FF2B5EF4-FFF2-40B4-BE49-F238E27FC236}">
              <a16:creationId xmlns:a16="http://schemas.microsoft.com/office/drawing/2014/main" id="{09A9BC19-387E-42BA-A0B5-5A8D9AF927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1313</xdr:row>
      <xdr:rowOff>0</xdr:rowOff>
    </xdr:from>
    <xdr:to>
      <xdr:col>0</xdr:col>
      <xdr:colOff>152400</xdr:colOff>
      <xdr:row>1313</xdr:row>
      <xdr:rowOff>133350</xdr:rowOff>
    </xdr:to>
    <xdr:pic>
      <xdr:nvPicPr>
        <xdr:cNvPr id="1314" name="Picture@01\QPosted@" descr="@01\QPosted@">
          <a:extLst>
            <a:ext uri="{FF2B5EF4-FFF2-40B4-BE49-F238E27FC236}">
              <a16:creationId xmlns:a16="http://schemas.microsoft.com/office/drawing/2014/main" id="{F4F01D3B-6B77-4AFE-A4E8-E293B0FE31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1314</xdr:row>
      <xdr:rowOff>0</xdr:rowOff>
    </xdr:from>
    <xdr:to>
      <xdr:col>0</xdr:col>
      <xdr:colOff>152400</xdr:colOff>
      <xdr:row>1314</xdr:row>
      <xdr:rowOff>133350</xdr:rowOff>
    </xdr:to>
    <xdr:pic>
      <xdr:nvPicPr>
        <xdr:cNvPr id="1315" name="Picture@01\QPosted@" descr="@01\QPosted@">
          <a:extLst>
            <a:ext uri="{FF2B5EF4-FFF2-40B4-BE49-F238E27FC236}">
              <a16:creationId xmlns:a16="http://schemas.microsoft.com/office/drawing/2014/main" id="{CBA0F436-05FA-4AB2-A8EE-9200A9D7FE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1315</xdr:row>
      <xdr:rowOff>0</xdr:rowOff>
    </xdr:from>
    <xdr:to>
      <xdr:col>0</xdr:col>
      <xdr:colOff>152400</xdr:colOff>
      <xdr:row>1315</xdr:row>
      <xdr:rowOff>133350</xdr:rowOff>
    </xdr:to>
    <xdr:pic>
      <xdr:nvPicPr>
        <xdr:cNvPr id="1316" name="Picture@01\QPosted@" descr="@01\QPosted@">
          <a:extLst>
            <a:ext uri="{FF2B5EF4-FFF2-40B4-BE49-F238E27FC236}">
              <a16:creationId xmlns:a16="http://schemas.microsoft.com/office/drawing/2014/main" id="{5A2CC283-4955-42C2-8119-D621F7B32C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1316</xdr:row>
      <xdr:rowOff>0</xdr:rowOff>
    </xdr:from>
    <xdr:to>
      <xdr:col>0</xdr:col>
      <xdr:colOff>152400</xdr:colOff>
      <xdr:row>1316</xdr:row>
      <xdr:rowOff>133350</xdr:rowOff>
    </xdr:to>
    <xdr:pic>
      <xdr:nvPicPr>
        <xdr:cNvPr id="1317" name="Picture@01\QPosted@" descr="@01\QPosted@">
          <a:extLst>
            <a:ext uri="{FF2B5EF4-FFF2-40B4-BE49-F238E27FC236}">
              <a16:creationId xmlns:a16="http://schemas.microsoft.com/office/drawing/2014/main" id="{92BD6B23-8D06-4904-86E3-092440A4CF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1317</xdr:row>
      <xdr:rowOff>0</xdr:rowOff>
    </xdr:from>
    <xdr:to>
      <xdr:col>0</xdr:col>
      <xdr:colOff>152400</xdr:colOff>
      <xdr:row>1317</xdr:row>
      <xdr:rowOff>133350</xdr:rowOff>
    </xdr:to>
    <xdr:pic>
      <xdr:nvPicPr>
        <xdr:cNvPr id="1318" name="Picture@01\QPosted@" descr="@01\QPosted@">
          <a:extLst>
            <a:ext uri="{FF2B5EF4-FFF2-40B4-BE49-F238E27FC236}">
              <a16:creationId xmlns:a16="http://schemas.microsoft.com/office/drawing/2014/main" id="{DF127B21-5460-432D-BD8D-404C7FAE80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1318</xdr:row>
      <xdr:rowOff>0</xdr:rowOff>
    </xdr:from>
    <xdr:to>
      <xdr:col>0</xdr:col>
      <xdr:colOff>152400</xdr:colOff>
      <xdr:row>1318</xdr:row>
      <xdr:rowOff>133350</xdr:rowOff>
    </xdr:to>
    <xdr:pic>
      <xdr:nvPicPr>
        <xdr:cNvPr id="1319" name="Picture@01\QPosted@" descr="@01\QPosted@">
          <a:extLst>
            <a:ext uri="{FF2B5EF4-FFF2-40B4-BE49-F238E27FC236}">
              <a16:creationId xmlns:a16="http://schemas.microsoft.com/office/drawing/2014/main" id="{A3FCBDF2-2CCA-4316-BE8E-C978616649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1319</xdr:row>
      <xdr:rowOff>0</xdr:rowOff>
    </xdr:from>
    <xdr:to>
      <xdr:col>0</xdr:col>
      <xdr:colOff>152400</xdr:colOff>
      <xdr:row>1319</xdr:row>
      <xdr:rowOff>133350</xdr:rowOff>
    </xdr:to>
    <xdr:pic>
      <xdr:nvPicPr>
        <xdr:cNvPr id="1320" name="Picture@01\QPosted@" descr="@01\QPosted@">
          <a:extLst>
            <a:ext uri="{FF2B5EF4-FFF2-40B4-BE49-F238E27FC236}">
              <a16:creationId xmlns:a16="http://schemas.microsoft.com/office/drawing/2014/main" id="{0D1AF2DD-03C5-4774-ACB5-7E96E38ACB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1320</xdr:row>
      <xdr:rowOff>0</xdr:rowOff>
    </xdr:from>
    <xdr:to>
      <xdr:col>0</xdr:col>
      <xdr:colOff>152400</xdr:colOff>
      <xdr:row>1320</xdr:row>
      <xdr:rowOff>133350</xdr:rowOff>
    </xdr:to>
    <xdr:pic>
      <xdr:nvPicPr>
        <xdr:cNvPr id="1321" name="Picture@01\QPosted@" descr="@01\QPosted@">
          <a:extLst>
            <a:ext uri="{FF2B5EF4-FFF2-40B4-BE49-F238E27FC236}">
              <a16:creationId xmlns:a16="http://schemas.microsoft.com/office/drawing/2014/main" id="{4FF2398E-913D-4EDD-8B01-4A4ACB60F6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1321</xdr:row>
      <xdr:rowOff>0</xdr:rowOff>
    </xdr:from>
    <xdr:to>
      <xdr:col>0</xdr:col>
      <xdr:colOff>152400</xdr:colOff>
      <xdr:row>1321</xdr:row>
      <xdr:rowOff>133350</xdr:rowOff>
    </xdr:to>
    <xdr:pic>
      <xdr:nvPicPr>
        <xdr:cNvPr id="1322" name="Picture@01\QPosted@" descr="@01\QPosted@">
          <a:extLst>
            <a:ext uri="{FF2B5EF4-FFF2-40B4-BE49-F238E27FC236}">
              <a16:creationId xmlns:a16="http://schemas.microsoft.com/office/drawing/2014/main" id="{95E39C86-5B9E-4BDD-A1D3-4F7052773E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1322</xdr:row>
      <xdr:rowOff>0</xdr:rowOff>
    </xdr:from>
    <xdr:to>
      <xdr:col>0</xdr:col>
      <xdr:colOff>152400</xdr:colOff>
      <xdr:row>1322</xdr:row>
      <xdr:rowOff>133350</xdr:rowOff>
    </xdr:to>
    <xdr:pic>
      <xdr:nvPicPr>
        <xdr:cNvPr id="1323" name="Picture@01\QPosted@" descr="@01\QPosted@">
          <a:extLst>
            <a:ext uri="{FF2B5EF4-FFF2-40B4-BE49-F238E27FC236}">
              <a16:creationId xmlns:a16="http://schemas.microsoft.com/office/drawing/2014/main" id="{3EABE19A-5639-43EF-ABD9-D4D0C57756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1323</xdr:row>
      <xdr:rowOff>0</xdr:rowOff>
    </xdr:from>
    <xdr:to>
      <xdr:col>0</xdr:col>
      <xdr:colOff>152400</xdr:colOff>
      <xdr:row>1323</xdr:row>
      <xdr:rowOff>133350</xdr:rowOff>
    </xdr:to>
    <xdr:pic>
      <xdr:nvPicPr>
        <xdr:cNvPr id="1324" name="Picture@01\QPosted@" descr="@01\QPosted@">
          <a:extLst>
            <a:ext uri="{FF2B5EF4-FFF2-40B4-BE49-F238E27FC236}">
              <a16:creationId xmlns:a16="http://schemas.microsoft.com/office/drawing/2014/main" id="{2CC7E274-0FC7-446B-A668-0678EDE16D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1324</xdr:row>
      <xdr:rowOff>0</xdr:rowOff>
    </xdr:from>
    <xdr:to>
      <xdr:col>0</xdr:col>
      <xdr:colOff>152400</xdr:colOff>
      <xdr:row>1324</xdr:row>
      <xdr:rowOff>133350</xdr:rowOff>
    </xdr:to>
    <xdr:pic>
      <xdr:nvPicPr>
        <xdr:cNvPr id="1325" name="Picture@01\QPosted@" descr="@01\QPosted@">
          <a:extLst>
            <a:ext uri="{FF2B5EF4-FFF2-40B4-BE49-F238E27FC236}">
              <a16:creationId xmlns:a16="http://schemas.microsoft.com/office/drawing/2014/main" id="{F4EA9D94-11B5-4AE2-9B9D-E60B9AF9CB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1325</xdr:row>
      <xdr:rowOff>0</xdr:rowOff>
    </xdr:from>
    <xdr:to>
      <xdr:col>0</xdr:col>
      <xdr:colOff>152400</xdr:colOff>
      <xdr:row>1325</xdr:row>
      <xdr:rowOff>133350</xdr:rowOff>
    </xdr:to>
    <xdr:pic>
      <xdr:nvPicPr>
        <xdr:cNvPr id="1326" name="Picture@01\QPosted@" descr="@01\QPosted@">
          <a:extLst>
            <a:ext uri="{FF2B5EF4-FFF2-40B4-BE49-F238E27FC236}">
              <a16:creationId xmlns:a16="http://schemas.microsoft.com/office/drawing/2014/main" id="{A62FE8D3-0B5E-4433-A16F-A47FCC1FF2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1326</xdr:row>
      <xdr:rowOff>0</xdr:rowOff>
    </xdr:from>
    <xdr:to>
      <xdr:col>0</xdr:col>
      <xdr:colOff>152400</xdr:colOff>
      <xdr:row>1326</xdr:row>
      <xdr:rowOff>133350</xdr:rowOff>
    </xdr:to>
    <xdr:pic>
      <xdr:nvPicPr>
        <xdr:cNvPr id="1327" name="Picture@01\QPosted@" descr="@01\QPosted@">
          <a:extLst>
            <a:ext uri="{FF2B5EF4-FFF2-40B4-BE49-F238E27FC236}">
              <a16:creationId xmlns:a16="http://schemas.microsoft.com/office/drawing/2014/main" id="{754D9B2A-AF56-44C6-A928-C36AB7B88B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1327</xdr:row>
      <xdr:rowOff>0</xdr:rowOff>
    </xdr:from>
    <xdr:to>
      <xdr:col>0</xdr:col>
      <xdr:colOff>152400</xdr:colOff>
      <xdr:row>1327</xdr:row>
      <xdr:rowOff>133350</xdr:rowOff>
    </xdr:to>
    <xdr:pic>
      <xdr:nvPicPr>
        <xdr:cNvPr id="1328" name="Picture@01\QPosted@" descr="@01\QPosted@">
          <a:extLst>
            <a:ext uri="{FF2B5EF4-FFF2-40B4-BE49-F238E27FC236}">
              <a16:creationId xmlns:a16="http://schemas.microsoft.com/office/drawing/2014/main" id="{2812486B-1487-4656-9FB2-92DB4DA0E9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1328</xdr:row>
      <xdr:rowOff>0</xdr:rowOff>
    </xdr:from>
    <xdr:to>
      <xdr:col>0</xdr:col>
      <xdr:colOff>152400</xdr:colOff>
      <xdr:row>1328</xdr:row>
      <xdr:rowOff>133350</xdr:rowOff>
    </xdr:to>
    <xdr:pic>
      <xdr:nvPicPr>
        <xdr:cNvPr id="1329" name="Picture@01\QPosted@" descr="@01\QPosted@">
          <a:extLst>
            <a:ext uri="{FF2B5EF4-FFF2-40B4-BE49-F238E27FC236}">
              <a16:creationId xmlns:a16="http://schemas.microsoft.com/office/drawing/2014/main" id="{13C30443-FF87-42E0-97F1-130669946F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1329</xdr:row>
      <xdr:rowOff>0</xdr:rowOff>
    </xdr:from>
    <xdr:to>
      <xdr:col>0</xdr:col>
      <xdr:colOff>152400</xdr:colOff>
      <xdr:row>1329</xdr:row>
      <xdr:rowOff>133350</xdr:rowOff>
    </xdr:to>
    <xdr:pic>
      <xdr:nvPicPr>
        <xdr:cNvPr id="1330" name="Picture@01\QPosted@" descr="@01\QPosted@">
          <a:extLst>
            <a:ext uri="{FF2B5EF4-FFF2-40B4-BE49-F238E27FC236}">
              <a16:creationId xmlns:a16="http://schemas.microsoft.com/office/drawing/2014/main" id="{BB3BD59C-4E92-4A95-813C-601467D28D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1330</xdr:row>
      <xdr:rowOff>0</xdr:rowOff>
    </xdr:from>
    <xdr:to>
      <xdr:col>0</xdr:col>
      <xdr:colOff>152400</xdr:colOff>
      <xdr:row>1330</xdr:row>
      <xdr:rowOff>133350</xdr:rowOff>
    </xdr:to>
    <xdr:pic>
      <xdr:nvPicPr>
        <xdr:cNvPr id="1331" name="Picture@01\QPosted@" descr="@01\QPosted@">
          <a:extLst>
            <a:ext uri="{FF2B5EF4-FFF2-40B4-BE49-F238E27FC236}">
              <a16:creationId xmlns:a16="http://schemas.microsoft.com/office/drawing/2014/main" id="{5FCFDD88-59F2-478A-AD5C-FEB0E91EDE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1331</xdr:row>
      <xdr:rowOff>0</xdr:rowOff>
    </xdr:from>
    <xdr:to>
      <xdr:col>0</xdr:col>
      <xdr:colOff>152400</xdr:colOff>
      <xdr:row>1331</xdr:row>
      <xdr:rowOff>133350</xdr:rowOff>
    </xdr:to>
    <xdr:pic>
      <xdr:nvPicPr>
        <xdr:cNvPr id="1332" name="Picture@01\QPosted@" descr="@01\QPosted@">
          <a:extLst>
            <a:ext uri="{FF2B5EF4-FFF2-40B4-BE49-F238E27FC236}">
              <a16:creationId xmlns:a16="http://schemas.microsoft.com/office/drawing/2014/main" id="{9302D8EC-AC25-482B-8137-78BC3CC95E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1332</xdr:row>
      <xdr:rowOff>0</xdr:rowOff>
    </xdr:from>
    <xdr:to>
      <xdr:col>0</xdr:col>
      <xdr:colOff>152400</xdr:colOff>
      <xdr:row>1332</xdr:row>
      <xdr:rowOff>133350</xdr:rowOff>
    </xdr:to>
    <xdr:pic>
      <xdr:nvPicPr>
        <xdr:cNvPr id="1333" name="Picture@01\QPosted@" descr="@01\QPosted@">
          <a:extLst>
            <a:ext uri="{FF2B5EF4-FFF2-40B4-BE49-F238E27FC236}">
              <a16:creationId xmlns:a16="http://schemas.microsoft.com/office/drawing/2014/main" id="{AFCB8ABF-5443-4E70-B5C5-72DD1E13CE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1333</xdr:row>
      <xdr:rowOff>0</xdr:rowOff>
    </xdr:from>
    <xdr:to>
      <xdr:col>0</xdr:col>
      <xdr:colOff>152400</xdr:colOff>
      <xdr:row>1333</xdr:row>
      <xdr:rowOff>133350</xdr:rowOff>
    </xdr:to>
    <xdr:pic>
      <xdr:nvPicPr>
        <xdr:cNvPr id="1334" name="Picture@01\QPosted@" descr="@01\QPosted@">
          <a:extLst>
            <a:ext uri="{FF2B5EF4-FFF2-40B4-BE49-F238E27FC236}">
              <a16:creationId xmlns:a16="http://schemas.microsoft.com/office/drawing/2014/main" id="{68CC97B7-59B7-4D36-9739-9D3493AD1B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1334</xdr:row>
      <xdr:rowOff>0</xdr:rowOff>
    </xdr:from>
    <xdr:to>
      <xdr:col>0</xdr:col>
      <xdr:colOff>152400</xdr:colOff>
      <xdr:row>1334</xdr:row>
      <xdr:rowOff>133350</xdr:rowOff>
    </xdr:to>
    <xdr:pic>
      <xdr:nvPicPr>
        <xdr:cNvPr id="1335" name="Picture@01\QPosted@" descr="@01\QPosted@">
          <a:extLst>
            <a:ext uri="{FF2B5EF4-FFF2-40B4-BE49-F238E27FC236}">
              <a16:creationId xmlns:a16="http://schemas.microsoft.com/office/drawing/2014/main" id="{E9210A0E-8806-4A44-A3D0-F7544427DA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1335</xdr:row>
      <xdr:rowOff>0</xdr:rowOff>
    </xdr:from>
    <xdr:to>
      <xdr:col>0</xdr:col>
      <xdr:colOff>152400</xdr:colOff>
      <xdr:row>1335</xdr:row>
      <xdr:rowOff>133350</xdr:rowOff>
    </xdr:to>
    <xdr:pic>
      <xdr:nvPicPr>
        <xdr:cNvPr id="1336" name="Picture@01\QPosted@" descr="@01\QPosted@">
          <a:extLst>
            <a:ext uri="{FF2B5EF4-FFF2-40B4-BE49-F238E27FC236}">
              <a16:creationId xmlns:a16="http://schemas.microsoft.com/office/drawing/2014/main" id="{C83C79C1-9995-4450-835A-C010AB2F59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1336</xdr:row>
      <xdr:rowOff>0</xdr:rowOff>
    </xdr:from>
    <xdr:to>
      <xdr:col>0</xdr:col>
      <xdr:colOff>152400</xdr:colOff>
      <xdr:row>1336</xdr:row>
      <xdr:rowOff>133350</xdr:rowOff>
    </xdr:to>
    <xdr:pic>
      <xdr:nvPicPr>
        <xdr:cNvPr id="1337" name="Picture@01\QPosted@" descr="@01\QPosted@">
          <a:extLst>
            <a:ext uri="{FF2B5EF4-FFF2-40B4-BE49-F238E27FC236}">
              <a16:creationId xmlns:a16="http://schemas.microsoft.com/office/drawing/2014/main" id="{1931CF7A-46C9-4111-876F-925FAF9B0B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1337</xdr:row>
      <xdr:rowOff>0</xdr:rowOff>
    </xdr:from>
    <xdr:to>
      <xdr:col>0</xdr:col>
      <xdr:colOff>152400</xdr:colOff>
      <xdr:row>1337</xdr:row>
      <xdr:rowOff>133350</xdr:rowOff>
    </xdr:to>
    <xdr:pic>
      <xdr:nvPicPr>
        <xdr:cNvPr id="1338" name="Picture@01\QPosted@" descr="@01\QPosted@">
          <a:extLst>
            <a:ext uri="{FF2B5EF4-FFF2-40B4-BE49-F238E27FC236}">
              <a16:creationId xmlns:a16="http://schemas.microsoft.com/office/drawing/2014/main" id="{42F77779-12ED-4322-AB2C-A503EA25E6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1338</xdr:row>
      <xdr:rowOff>0</xdr:rowOff>
    </xdr:from>
    <xdr:to>
      <xdr:col>0</xdr:col>
      <xdr:colOff>152400</xdr:colOff>
      <xdr:row>1338</xdr:row>
      <xdr:rowOff>133350</xdr:rowOff>
    </xdr:to>
    <xdr:pic>
      <xdr:nvPicPr>
        <xdr:cNvPr id="1339" name="Picture@01\QPosted@" descr="@01\QPosted@">
          <a:extLst>
            <a:ext uri="{FF2B5EF4-FFF2-40B4-BE49-F238E27FC236}">
              <a16:creationId xmlns:a16="http://schemas.microsoft.com/office/drawing/2014/main" id="{D325B430-47BE-42FD-811D-7F11FEEFB6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1339</xdr:row>
      <xdr:rowOff>0</xdr:rowOff>
    </xdr:from>
    <xdr:to>
      <xdr:col>0</xdr:col>
      <xdr:colOff>152400</xdr:colOff>
      <xdr:row>1339</xdr:row>
      <xdr:rowOff>133350</xdr:rowOff>
    </xdr:to>
    <xdr:pic>
      <xdr:nvPicPr>
        <xdr:cNvPr id="1340" name="Picture@01\QPosted@" descr="@01\QPosted@">
          <a:extLst>
            <a:ext uri="{FF2B5EF4-FFF2-40B4-BE49-F238E27FC236}">
              <a16:creationId xmlns:a16="http://schemas.microsoft.com/office/drawing/2014/main" id="{59AFC6E8-84E7-4020-B84E-36553069FC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1340</xdr:row>
      <xdr:rowOff>0</xdr:rowOff>
    </xdr:from>
    <xdr:to>
      <xdr:col>0</xdr:col>
      <xdr:colOff>152400</xdr:colOff>
      <xdr:row>1340</xdr:row>
      <xdr:rowOff>133350</xdr:rowOff>
    </xdr:to>
    <xdr:pic>
      <xdr:nvPicPr>
        <xdr:cNvPr id="1341" name="Picture@01\QPosted@" descr="@01\QPosted@">
          <a:extLst>
            <a:ext uri="{FF2B5EF4-FFF2-40B4-BE49-F238E27FC236}">
              <a16:creationId xmlns:a16="http://schemas.microsoft.com/office/drawing/2014/main" id="{5DEE3EF6-1291-40F3-A73D-36EED2F716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1341</xdr:row>
      <xdr:rowOff>0</xdr:rowOff>
    </xdr:from>
    <xdr:to>
      <xdr:col>0</xdr:col>
      <xdr:colOff>152400</xdr:colOff>
      <xdr:row>1341</xdr:row>
      <xdr:rowOff>133350</xdr:rowOff>
    </xdr:to>
    <xdr:pic>
      <xdr:nvPicPr>
        <xdr:cNvPr id="1342" name="Picture@01\QPosted@" descr="@01\QPosted@">
          <a:extLst>
            <a:ext uri="{FF2B5EF4-FFF2-40B4-BE49-F238E27FC236}">
              <a16:creationId xmlns:a16="http://schemas.microsoft.com/office/drawing/2014/main" id="{4A457C1E-CF74-4827-AE9D-7C390FFF07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1342</xdr:row>
      <xdr:rowOff>0</xdr:rowOff>
    </xdr:from>
    <xdr:to>
      <xdr:col>0</xdr:col>
      <xdr:colOff>152400</xdr:colOff>
      <xdr:row>1342</xdr:row>
      <xdr:rowOff>133350</xdr:rowOff>
    </xdr:to>
    <xdr:pic>
      <xdr:nvPicPr>
        <xdr:cNvPr id="1343" name="Picture@01\QPosted@" descr="@01\QPosted@">
          <a:extLst>
            <a:ext uri="{FF2B5EF4-FFF2-40B4-BE49-F238E27FC236}">
              <a16:creationId xmlns:a16="http://schemas.microsoft.com/office/drawing/2014/main" id="{3DEF0D9D-2F3A-4237-8504-C6C76AAD3B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1343</xdr:row>
      <xdr:rowOff>0</xdr:rowOff>
    </xdr:from>
    <xdr:to>
      <xdr:col>0</xdr:col>
      <xdr:colOff>152400</xdr:colOff>
      <xdr:row>1343</xdr:row>
      <xdr:rowOff>133350</xdr:rowOff>
    </xdr:to>
    <xdr:pic>
      <xdr:nvPicPr>
        <xdr:cNvPr id="1344" name="Picture@01\QPosted@" descr="@01\QPosted@">
          <a:extLst>
            <a:ext uri="{FF2B5EF4-FFF2-40B4-BE49-F238E27FC236}">
              <a16:creationId xmlns:a16="http://schemas.microsoft.com/office/drawing/2014/main" id="{EABD3FD2-6385-4E6C-AFA2-06430A358F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1344</xdr:row>
      <xdr:rowOff>0</xdr:rowOff>
    </xdr:from>
    <xdr:to>
      <xdr:col>0</xdr:col>
      <xdr:colOff>152400</xdr:colOff>
      <xdr:row>1344</xdr:row>
      <xdr:rowOff>133350</xdr:rowOff>
    </xdr:to>
    <xdr:pic>
      <xdr:nvPicPr>
        <xdr:cNvPr id="1345" name="Picture@01\QPosted@" descr="@01\QPosted@">
          <a:extLst>
            <a:ext uri="{FF2B5EF4-FFF2-40B4-BE49-F238E27FC236}">
              <a16:creationId xmlns:a16="http://schemas.microsoft.com/office/drawing/2014/main" id="{0B0D40FA-462B-485B-B3AE-52A5531201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1345</xdr:row>
      <xdr:rowOff>0</xdr:rowOff>
    </xdr:from>
    <xdr:to>
      <xdr:col>0</xdr:col>
      <xdr:colOff>152400</xdr:colOff>
      <xdr:row>1345</xdr:row>
      <xdr:rowOff>133350</xdr:rowOff>
    </xdr:to>
    <xdr:pic>
      <xdr:nvPicPr>
        <xdr:cNvPr id="1346" name="Picture@01\QPosted@" descr="@01\QPosted@">
          <a:extLst>
            <a:ext uri="{FF2B5EF4-FFF2-40B4-BE49-F238E27FC236}">
              <a16:creationId xmlns:a16="http://schemas.microsoft.com/office/drawing/2014/main" id="{A86F61B1-8980-4D8B-9A7F-FC809B2086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1346</xdr:row>
      <xdr:rowOff>0</xdr:rowOff>
    </xdr:from>
    <xdr:to>
      <xdr:col>0</xdr:col>
      <xdr:colOff>152400</xdr:colOff>
      <xdr:row>1346</xdr:row>
      <xdr:rowOff>133350</xdr:rowOff>
    </xdr:to>
    <xdr:pic>
      <xdr:nvPicPr>
        <xdr:cNvPr id="1347" name="Picture@01\QPosted@" descr="@01\QPosted@">
          <a:extLst>
            <a:ext uri="{FF2B5EF4-FFF2-40B4-BE49-F238E27FC236}">
              <a16:creationId xmlns:a16="http://schemas.microsoft.com/office/drawing/2014/main" id="{9364193A-5140-4CAF-A349-970DA3399D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1347</xdr:row>
      <xdr:rowOff>0</xdr:rowOff>
    </xdr:from>
    <xdr:to>
      <xdr:col>0</xdr:col>
      <xdr:colOff>152400</xdr:colOff>
      <xdr:row>1347</xdr:row>
      <xdr:rowOff>133350</xdr:rowOff>
    </xdr:to>
    <xdr:pic>
      <xdr:nvPicPr>
        <xdr:cNvPr id="1348" name="Picture@01\QPosted@" descr="@01\QPosted@">
          <a:extLst>
            <a:ext uri="{FF2B5EF4-FFF2-40B4-BE49-F238E27FC236}">
              <a16:creationId xmlns:a16="http://schemas.microsoft.com/office/drawing/2014/main" id="{2DBDB640-2130-4290-A512-B029D6867D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1348</xdr:row>
      <xdr:rowOff>0</xdr:rowOff>
    </xdr:from>
    <xdr:to>
      <xdr:col>0</xdr:col>
      <xdr:colOff>152400</xdr:colOff>
      <xdr:row>1348</xdr:row>
      <xdr:rowOff>133350</xdr:rowOff>
    </xdr:to>
    <xdr:pic>
      <xdr:nvPicPr>
        <xdr:cNvPr id="1349" name="Picture@01\QPosted@" descr="@01\QPosted@">
          <a:extLst>
            <a:ext uri="{FF2B5EF4-FFF2-40B4-BE49-F238E27FC236}">
              <a16:creationId xmlns:a16="http://schemas.microsoft.com/office/drawing/2014/main" id="{6E1059CF-FE66-4502-B896-DF81737BA0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1349</xdr:row>
      <xdr:rowOff>0</xdr:rowOff>
    </xdr:from>
    <xdr:to>
      <xdr:col>0</xdr:col>
      <xdr:colOff>152400</xdr:colOff>
      <xdr:row>1349</xdr:row>
      <xdr:rowOff>133350</xdr:rowOff>
    </xdr:to>
    <xdr:pic>
      <xdr:nvPicPr>
        <xdr:cNvPr id="1350" name="Picture@01\QPosted@" descr="@01\QPosted@">
          <a:extLst>
            <a:ext uri="{FF2B5EF4-FFF2-40B4-BE49-F238E27FC236}">
              <a16:creationId xmlns:a16="http://schemas.microsoft.com/office/drawing/2014/main" id="{453CEF0A-A2B9-4481-B60D-59611C011E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1350</xdr:row>
      <xdr:rowOff>0</xdr:rowOff>
    </xdr:from>
    <xdr:to>
      <xdr:col>0</xdr:col>
      <xdr:colOff>152400</xdr:colOff>
      <xdr:row>1350</xdr:row>
      <xdr:rowOff>133350</xdr:rowOff>
    </xdr:to>
    <xdr:pic>
      <xdr:nvPicPr>
        <xdr:cNvPr id="1351" name="Picture@01\QPosted@" descr="@01\QPosted@">
          <a:extLst>
            <a:ext uri="{FF2B5EF4-FFF2-40B4-BE49-F238E27FC236}">
              <a16:creationId xmlns:a16="http://schemas.microsoft.com/office/drawing/2014/main" id="{607908CA-BACC-45F1-8571-C9AF9193CC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1351</xdr:row>
      <xdr:rowOff>0</xdr:rowOff>
    </xdr:from>
    <xdr:to>
      <xdr:col>0</xdr:col>
      <xdr:colOff>152400</xdr:colOff>
      <xdr:row>1351</xdr:row>
      <xdr:rowOff>133350</xdr:rowOff>
    </xdr:to>
    <xdr:pic>
      <xdr:nvPicPr>
        <xdr:cNvPr id="1352" name="Picture@01\QPosted@" descr="@01\QPosted@">
          <a:extLst>
            <a:ext uri="{FF2B5EF4-FFF2-40B4-BE49-F238E27FC236}">
              <a16:creationId xmlns:a16="http://schemas.microsoft.com/office/drawing/2014/main" id="{12BACD56-4721-446B-A5E5-B1067EDBA2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1352</xdr:row>
      <xdr:rowOff>0</xdr:rowOff>
    </xdr:from>
    <xdr:to>
      <xdr:col>0</xdr:col>
      <xdr:colOff>152400</xdr:colOff>
      <xdr:row>1352</xdr:row>
      <xdr:rowOff>133350</xdr:rowOff>
    </xdr:to>
    <xdr:pic>
      <xdr:nvPicPr>
        <xdr:cNvPr id="1353" name="Picture@01\QPosted@" descr="@01\QPosted@">
          <a:extLst>
            <a:ext uri="{FF2B5EF4-FFF2-40B4-BE49-F238E27FC236}">
              <a16:creationId xmlns:a16="http://schemas.microsoft.com/office/drawing/2014/main" id="{2B7F611D-6FCA-4C29-8828-6194600C42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1353</xdr:row>
      <xdr:rowOff>0</xdr:rowOff>
    </xdr:from>
    <xdr:to>
      <xdr:col>0</xdr:col>
      <xdr:colOff>152400</xdr:colOff>
      <xdr:row>1353</xdr:row>
      <xdr:rowOff>133350</xdr:rowOff>
    </xdr:to>
    <xdr:pic>
      <xdr:nvPicPr>
        <xdr:cNvPr id="1354" name="Picture@01\QPosted@" descr="@01\QPosted@">
          <a:extLst>
            <a:ext uri="{FF2B5EF4-FFF2-40B4-BE49-F238E27FC236}">
              <a16:creationId xmlns:a16="http://schemas.microsoft.com/office/drawing/2014/main" id="{7EB02892-E4C8-4C03-9EBE-BDCD115E37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1354</xdr:row>
      <xdr:rowOff>0</xdr:rowOff>
    </xdr:from>
    <xdr:to>
      <xdr:col>0</xdr:col>
      <xdr:colOff>152400</xdr:colOff>
      <xdr:row>1354</xdr:row>
      <xdr:rowOff>133350</xdr:rowOff>
    </xdr:to>
    <xdr:pic>
      <xdr:nvPicPr>
        <xdr:cNvPr id="1355" name="Picture@01\QPosted@" descr="@01\QPosted@">
          <a:extLst>
            <a:ext uri="{FF2B5EF4-FFF2-40B4-BE49-F238E27FC236}">
              <a16:creationId xmlns:a16="http://schemas.microsoft.com/office/drawing/2014/main" id="{62A9E81B-BD63-4772-8C60-B5C09A4CD6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1355</xdr:row>
      <xdr:rowOff>0</xdr:rowOff>
    </xdr:from>
    <xdr:to>
      <xdr:col>0</xdr:col>
      <xdr:colOff>152400</xdr:colOff>
      <xdr:row>1355</xdr:row>
      <xdr:rowOff>133350</xdr:rowOff>
    </xdr:to>
    <xdr:pic>
      <xdr:nvPicPr>
        <xdr:cNvPr id="1356" name="Picture@01\QPosted@" descr="@01\QPosted@">
          <a:extLst>
            <a:ext uri="{FF2B5EF4-FFF2-40B4-BE49-F238E27FC236}">
              <a16:creationId xmlns:a16="http://schemas.microsoft.com/office/drawing/2014/main" id="{A6E61806-843E-4CBA-9014-8CA6A432C4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1356</xdr:row>
      <xdr:rowOff>0</xdr:rowOff>
    </xdr:from>
    <xdr:to>
      <xdr:col>0</xdr:col>
      <xdr:colOff>152400</xdr:colOff>
      <xdr:row>1356</xdr:row>
      <xdr:rowOff>133350</xdr:rowOff>
    </xdr:to>
    <xdr:pic>
      <xdr:nvPicPr>
        <xdr:cNvPr id="1357" name="Picture@01\QPosted@" descr="@01\QPosted@">
          <a:extLst>
            <a:ext uri="{FF2B5EF4-FFF2-40B4-BE49-F238E27FC236}">
              <a16:creationId xmlns:a16="http://schemas.microsoft.com/office/drawing/2014/main" id="{ADAA2EE1-8F77-4EDE-8CDE-CA77380EC3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1357</xdr:row>
      <xdr:rowOff>0</xdr:rowOff>
    </xdr:from>
    <xdr:to>
      <xdr:col>0</xdr:col>
      <xdr:colOff>152400</xdr:colOff>
      <xdr:row>1357</xdr:row>
      <xdr:rowOff>133350</xdr:rowOff>
    </xdr:to>
    <xdr:pic>
      <xdr:nvPicPr>
        <xdr:cNvPr id="1358" name="Picture@01\QPosted@" descr="@01\QPosted@">
          <a:extLst>
            <a:ext uri="{FF2B5EF4-FFF2-40B4-BE49-F238E27FC236}">
              <a16:creationId xmlns:a16="http://schemas.microsoft.com/office/drawing/2014/main" id="{DA68017A-3CEE-4CD3-9181-1ABC829EB0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1358</xdr:row>
      <xdr:rowOff>0</xdr:rowOff>
    </xdr:from>
    <xdr:to>
      <xdr:col>0</xdr:col>
      <xdr:colOff>152400</xdr:colOff>
      <xdr:row>1358</xdr:row>
      <xdr:rowOff>133350</xdr:rowOff>
    </xdr:to>
    <xdr:pic>
      <xdr:nvPicPr>
        <xdr:cNvPr id="1359" name="Picture@01\QPosted@" descr="@01\QPosted@">
          <a:extLst>
            <a:ext uri="{FF2B5EF4-FFF2-40B4-BE49-F238E27FC236}">
              <a16:creationId xmlns:a16="http://schemas.microsoft.com/office/drawing/2014/main" id="{5664D4B7-1F74-4D9D-B1FB-3D56F7AB5C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1359</xdr:row>
      <xdr:rowOff>0</xdr:rowOff>
    </xdr:from>
    <xdr:to>
      <xdr:col>0</xdr:col>
      <xdr:colOff>152400</xdr:colOff>
      <xdr:row>1359</xdr:row>
      <xdr:rowOff>133350</xdr:rowOff>
    </xdr:to>
    <xdr:pic>
      <xdr:nvPicPr>
        <xdr:cNvPr id="1360" name="Picture@01\QPosted@" descr="@01\QPosted@">
          <a:extLst>
            <a:ext uri="{FF2B5EF4-FFF2-40B4-BE49-F238E27FC236}">
              <a16:creationId xmlns:a16="http://schemas.microsoft.com/office/drawing/2014/main" id="{D579C543-E70A-45F5-8FBC-EAEFD03CA9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1360</xdr:row>
      <xdr:rowOff>0</xdr:rowOff>
    </xdr:from>
    <xdr:to>
      <xdr:col>0</xdr:col>
      <xdr:colOff>152400</xdr:colOff>
      <xdr:row>1360</xdr:row>
      <xdr:rowOff>133350</xdr:rowOff>
    </xdr:to>
    <xdr:pic>
      <xdr:nvPicPr>
        <xdr:cNvPr id="1361" name="Picture@01\QPosted@" descr="@01\QPosted@">
          <a:extLst>
            <a:ext uri="{FF2B5EF4-FFF2-40B4-BE49-F238E27FC236}">
              <a16:creationId xmlns:a16="http://schemas.microsoft.com/office/drawing/2014/main" id="{8ADD279C-92CE-4591-9DFF-A490A3DAEF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1361</xdr:row>
      <xdr:rowOff>0</xdr:rowOff>
    </xdr:from>
    <xdr:to>
      <xdr:col>0</xdr:col>
      <xdr:colOff>152400</xdr:colOff>
      <xdr:row>1361</xdr:row>
      <xdr:rowOff>133350</xdr:rowOff>
    </xdr:to>
    <xdr:pic>
      <xdr:nvPicPr>
        <xdr:cNvPr id="1362" name="Picture@01\QPosted@" descr="@01\QPosted@">
          <a:extLst>
            <a:ext uri="{FF2B5EF4-FFF2-40B4-BE49-F238E27FC236}">
              <a16:creationId xmlns:a16="http://schemas.microsoft.com/office/drawing/2014/main" id="{7F23AAE2-6C72-40B3-8695-E6481CF6EB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1362</xdr:row>
      <xdr:rowOff>0</xdr:rowOff>
    </xdr:from>
    <xdr:to>
      <xdr:col>0</xdr:col>
      <xdr:colOff>152400</xdr:colOff>
      <xdr:row>1362</xdr:row>
      <xdr:rowOff>133350</xdr:rowOff>
    </xdr:to>
    <xdr:pic>
      <xdr:nvPicPr>
        <xdr:cNvPr id="1363" name="Picture@01\QPosted@" descr="@01\QPosted@">
          <a:extLst>
            <a:ext uri="{FF2B5EF4-FFF2-40B4-BE49-F238E27FC236}">
              <a16:creationId xmlns:a16="http://schemas.microsoft.com/office/drawing/2014/main" id="{42B911E4-9FC1-4498-95BE-279E8C2F83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1363</xdr:row>
      <xdr:rowOff>0</xdr:rowOff>
    </xdr:from>
    <xdr:to>
      <xdr:col>0</xdr:col>
      <xdr:colOff>152400</xdr:colOff>
      <xdr:row>1363</xdr:row>
      <xdr:rowOff>133350</xdr:rowOff>
    </xdr:to>
    <xdr:pic>
      <xdr:nvPicPr>
        <xdr:cNvPr id="1364" name="Picture@01\QPosted@" descr="@01\QPosted@">
          <a:extLst>
            <a:ext uri="{FF2B5EF4-FFF2-40B4-BE49-F238E27FC236}">
              <a16:creationId xmlns:a16="http://schemas.microsoft.com/office/drawing/2014/main" id="{1DDD7CBD-1480-4038-A12F-03A434BFEC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1364</xdr:row>
      <xdr:rowOff>0</xdr:rowOff>
    </xdr:from>
    <xdr:to>
      <xdr:col>0</xdr:col>
      <xdr:colOff>152400</xdr:colOff>
      <xdr:row>1364</xdr:row>
      <xdr:rowOff>133350</xdr:rowOff>
    </xdr:to>
    <xdr:pic>
      <xdr:nvPicPr>
        <xdr:cNvPr id="1365" name="Picture@01\QPosted@" descr="@01\QPosted@">
          <a:extLst>
            <a:ext uri="{FF2B5EF4-FFF2-40B4-BE49-F238E27FC236}">
              <a16:creationId xmlns:a16="http://schemas.microsoft.com/office/drawing/2014/main" id="{489B13B9-4CDE-45F5-BE2B-A58D264B45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1365</xdr:row>
      <xdr:rowOff>0</xdr:rowOff>
    </xdr:from>
    <xdr:to>
      <xdr:col>0</xdr:col>
      <xdr:colOff>152400</xdr:colOff>
      <xdr:row>1365</xdr:row>
      <xdr:rowOff>133350</xdr:rowOff>
    </xdr:to>
    <xdr:pic>
      <xdr:nvPicPr>
        <xdr:cNvPr id="1366" name="Picture@01\QPosted@" descr="@01\QPosted@">
          <a:extLst>
            <a:ext uri="{FF2B5EF4-FFF2-40B4-BE49-F238E27FC236}">
              <a16:creationId xmlns:a16="http://schemas.microsoft.com/office/drawing/2014/main" id="{4A60266A-4AFD-4DE1-BE95-4CB4732C6A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1366</xdr:row>
      <xdr:rowOff>0</xdr:rowOff>
    </xdr:from>
    <xdr:to>
      <xdr:col>0</xdr:col>
      <xdr:colOff>152400</xdr:colOff>
      <xdr:row>1366</xdr:row>
      <xdr:rowOff>133350</xdr:rowOff>
    </xdr:to>
    <xdr:pic>
      <xdr:nvPicPr>
        <xdr:cNvPr id="1367" name="Picture@01\QPosted@" descr="@01\QPosted@">
          <a:extLst>
            <a:ext uri="{FF2B5EF4-FFF2-40B4-BE49-F238E27FC236}">
              <a16:creationId xmlns:a16="http://schemas.microsoft.com/office/drawing/2014/main" id="{91D8EBC7-021F-4D83-A6CB-56B98F6F1D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1367</xdr:row>
      <xdr:rowOff>0</xdr:rowOff>
    </xdr:from>
    <xdr:to>
      <xdr:col>0</xdr:col>
      <xdr:colOff>152400</xdr:colOff>
      <xdr:row>1367</xdr:row>
      <xdr:rowOff>133350</xdr:rowOff>
    </xdr:to>
    <xdr:pic>
      <xdr:nvPicPr>
        <xdr:cNvPr id="1368" name="Picture@01\QPosted@" descr="@01\QPosted@">
          <a:extLst>
            <a:ext uri="{FF2B5EF4-FFF2-40B4-BE49-F238E27FC236}">
              <a16:creationId xmlns:a16="http://schemas.microsoft.com/office/drawing/2014/main" id="{9CC95349-7195-4FDF-A645-924A44C4D7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1368</xdr:row>
      <xdr:rowOff>0</xdr:rowOff>
    </xdr:from>
    <xdr:to>
      <xdr:col>0</xdr:col>
      <xdr:colOff>152400</xdr:colOff>
      <xdr:row>1368</xdr:row>
      <xdr:rowOff>133350</xdr:rowOff>
    </xdr:to>
    <xdr:pic>
      <xdr:nvPicPr>
        <xdr:cNvPr id="1369" name="Picture@01\QPosted@" descr="@01\QPosted@">
          <a:extLst>
            <a:ext uri="{FF2B5EF4-FFF2-40B4-BE49-F238E27FC236}">
              <a16:creationId xmlns:a16="http://schemas.microsoft.com/office/drawing/2014/main" id="{746CACD9-AA5F-4971-8C96-C1663069A9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1369</xdr:row>
      <xdr:rowOff>0</xdr:rowOff>
    </xdr:from>
    <xdr:to>
      <xdr:col>0</xdr:col>
      <xdr:colOff>152400</xdr:colOff>
      <xdr:row>1369</xdr:row>
      <xdr:rowOff>133350</xdr:rowOff>
    </xdr:to>
    <xdr:pic>
      <xdr:nvPicPr>
        <xdr:cNvPr id="1370" name="Picture@01\QPosted@" descr="@01\QPosted@">
          <a:extLst>
            <a:ext uri="{FF2B5EF4-FFF2-40B4-BE49-F238E27FC236}">
              <a16:creationId xmlns:a16="http://schemas.microsoft.com/office/drawing/2014/main" id="{6089DACB-DD13-4F72-A15F-F0D769C476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1370</xdr:row>
      <xdr:rowOff>0</xdr:rowOff>
    </xdr:from>
    <xdr:to>
      <xdr:col>0</xdr:col>
      <xdr:colOff>152400</xdr:colOff>
      <xdr:row>1370</xdr:row>
      <xdr:rowOff>133350</xdr:rowOff>
    </xdr:to>
    <xdr:pic>
      <xdr:nvPicPr>
        <xdr:cNvPr id="1371" name="Picture@01\QPosted@" descr="@01\QPosted@">
          <a:extLst>
            <a:ext uri="{FF2B5EF4-FFF2-40B4-BE49-F238E27FC236}">
              <a16:creationId xmlns:a16="http://schemas.microsoft.com/office/drawing/2014/main" id="{2E3223BD-7018-48E2-BBD0-4DD9703715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1371</xdr:row>
      <xdr:rowOff>0</xdr:rowOff>
    </xdr:from>
    <xdr:to>
      <xdr:col>0</xdr:col>
      <xdr:colOff>152400</xdr:colOff>
      <xdr:row>1371</xdr:row>
      <xdr:rowOff>133350</xdr:rowOff>
    </xdr:to>
    <xdr:pic>
      <xdr:nvPicPr>
        <xdr:cNvPr id="1372" name="Picture@01\QPosted@" descr="@01\QPosted@">
          <a:extLst>
            <a:ext uri="{FF2B5EF4-FFF2-40B4-BE49-F238E27FC236}">
              <a16:creationId xmlns:a16="http://schemas.microsoft.com/office/drawing/2014/main" id="{9A921730-CD98-41D1-B07A-97ADF839DF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1372</xdr:row>
      <xdr:rowOff>0</xdr:rowOff>
    </xdr:from>
    <xdr:to>
      <xdr:col>0</xdr:col>
      <xdr:colOff>152400</xdr:colOff>
      <xdr:row>1372</xdr:row>
      <xdr:rowOff>133350</xdr:rowOff>
    </xdr:to>
    <xdr:pic>
      <xdr:nvPicPr>
        <xdr:cNvPr id="1373" name="Picture@01\QPosted@" descr="@01\QPosted@">
          <a:extLst>
            <a:ext uri="{FF2B5EF4-FFF2-40B4-BE49-F238E27FC236}">
              <a16:creationId xmlns:a16="http://schemas.microsoft.com/office/drawing/2014/main" id="{11D3593E-58AA-4262-B9F5-B28CAD5694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1373</xdr:row>
      <xdr:rowOff>0</xdr:rowOff>
    </xdr:from>
    <xdr:to>
      <xdr:col>0</xdr:col>
      <xdr:colOff>152400</xdr:colOff>
      <xdr:row>1373</xdr:row>
      <xdr:rowOff>133350</xdr:rowOff>
    </xdr:to>
    <xdr:pic>
      <xdr:nvPicPr>
        <xdr:cNvPr id="1374" name="Picture@01\QPosted@" descr="@01\QPosted@">
          <a:extLst>
            <a:ext uri="{FF2B5EF4-FFF2-40B4-BE49-F238E27FC236}">
              <a16:creationId xmlns:a16="http://schemas.microsoft.com/office/drawing/2014/main" id="{2E45ADC4-6493-463F-8E8E-B8F182D421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1374</xdr:row>
      <xdr:rowOff>0</xdr:rowOff>
    </xdr:from>
    <xdr:to>
      <xdr:col>0</xdr:col>
      <xdr:colOff>152400</xdr:colOff>
      <xdr:row>1374</xdr:row>
      <xdr:rowOff>133350</xdr:rowOff>
    </xdr:to>
    <xdr:pic>
      <xdr:nvPicPr>
        <xdr:cNvPr id="1375" name="Picture@01\QPosted@" descr="@01\QPosted@">
          <a:extLst>
            <a:ext uri="{FF2B5EF4-FFF2-40B4-BE49-F238E27FC236}">
              <a16:creationId xmlns:a16="http://schemas.microsoft.com/office/drawing/2014/main" id="{50F3C7FE-12DA-4C17-8018-A91B9F536C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1375</xdr:row>
      <xdr:rowOff>0</xdr:rowOff>
    </xdr:from>
    <xdr:to>
      <xdr:col>0</xdr:col>
      <xdr:colOff>152400</xdr:colOff>
      <xdr:row>1375</xdr:row>
      <xdr:rowOff>133350</xdr:rowOff>
    </xdr:to>
    <xdr:pic>
      <xdr:nvPicPr>
        <xdr:cNvPr id="1376" name="Picture@01\QPosted@" descr="@01\QPosted@">
          <a:extLst>
            <a:ext uri="{FF2B5EF4-FFF2-40B4-BE49-F238E27FC236}">
              <a16:creationId xmlns:a16="http://schemas.microsoft.com/office/drawing/2014/main" id="{CE7B723E-9EE4-4D79-9EFB-81D1B3FACC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1376</xdr:row>
      <xdr:rowOff>0</xdr:rowOff>
    </xdr:from>
    <xdr:to>
      <xdr:col>0</xdr:col>
      <xdr:colOff>152400</xdr:colOff>
      <xdr:row>1376</xdr:row>
      <xdr:rowOff>133350</xdr:rowOff>
    </xdr:to>
    <xdr:pic>
      <xdr:nvPicPr>
        <xdr:cNvPr id="1377" name="Picture@01\QPosted@" descr="@01\QPosted@">
          <a:extLst>
            <a:ext uri="{FF2B5EF4-FFF2-40B4-BE49-F238E27FC236}">
              <a16:creationId xmlns:a16="http://schemas.microsoft.com/office/drawing/2014/main" id="{D43192AE-7B61-4776-9B2D-4B4C5A9E72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1377</xdr:row>
      <xdr:rowOff>0</xdr:rowOff>
    </xdr:from>
    <xdr:to>
      <xdr:col>0</xdr:col>
      <xdr:colOff>152400</xdr:colOff>
      <xdr:row>1377</xdr:row>
      <xdr:rowOff>133350</xdr:rowOff>
    </xdr:to>
    <xdr:pic>
      <xdr:nvPicPr>
        <xdr:cNvPr id="1378" name="Picture@01\QPosted@" descr="@01\QPosted@">
          <a:extLst>
            <a:ext uri="{FF2B5EF4-FFF2-40B4-BE49-F238E27FC236}">
              <a16:creationId xmlns:a16="http://schemas.microsoft.com/office/drawing/2014/main" id="{5AC8DE00-C3BD-447C-9E53-C46A23168C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1378</xdr:row>
      <xdr:rowOff>0</xdr:rowOff>
    </xdr:from>
    <xdr:to>
      <xdr:col>0</xdr:col>
      <xdr:colOff>152400</xdr:colOff>
      <xdr:row>1378</xdr:row>
      <xdr:rowOff>133350</xdr:rowOff>
    </xdr:to>
    <xdr:pic>
      <xdr:nvPicPr>
        <xdr:cNvPr id="1379" name="Picture@01\QPosted@" descr="@01\QPosted@">
          <a:extLst>
            <a:ext uri="{FF2B5EF4-FFF2-40B4-BE49-F238E27FC236}">
              <a16:creationId xmlns:a16="http://schemas.microsoft.com/office/drawing/2014/main" id="{1CE5D2C5-78F0-41FE-83F2-1261E6C5E1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1379</xdr:row>
      <xdr:rowOff>0</xdr:rowOff>
    </xdr:from>
    <xdr:to>
      <xdr:col>0</xdr:col>
      <xdr:colOff>152400</xdr:colOff>
      <xdr:row>1379</xdr:row>
      <xdr:rowOff>133350</xdr:rowOff>
    </xdr:to>
    <xdr:pic>
      <xdr:nvPicPr>
        <xdr:cNvPr id="1380" name="Picture@01\QPosted@" descr="@01\QPosted@">
          <a:extLst>
            <a:ext uri="{FF2B5EF4-FFF2-40B4-BE49-F238E27FC236}">
              <a16:creationId xmlns:a16="http://schemas.microsoft.com/office/drawing/2014/main" id="{15D314A7-1144-4B10-9C05-F090E22573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1380</xdr:row>
      <xdr:rowOff>0</xdr:rowOff>
    </xdr:from>
    <xdr:to>
      <xdr:col>0</xdr:col>
      <xdr:colOff>152400</xdr:colOff>
      <xdr:row>1380</xdr:row>
      <xdr:rowOff>133350</xdr:rowOff>
    </xdr:to>
    <xdr:pic>
      <xdr:nvPicPr>
        <xdr:cNvPr id="1381" name="Picture@01\QPosted@" descr="@01\QPosted@">
          <a:extLst>
            <a:ext uri="{FF2B5EF4-FFF2-40B4-BE49-F238E27FC236}">
              <a16:creationId xmlns:a16="http://schemas.microsoft.com/office/drawing/2014/main" id="{BCFFC3D6-7127-4348-BFB3-EF1D2B2140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1381</xdr:row>
      <xdr:rowOff>0</xdr:rowOff>
    </xdr:from>
    <xdr:to>
      <xdr:col>0</xdr:col>
      <xdr:colOff>152400</xdr:colOff>
      <xdr:row>1381</xdr:row>
      <xdr:rowOff>133350</xdr:rowOff>
    </xdr:to>
    <xdr:pic>
      <xdr:nvPicPr>
        <xdr:cNvPr id="1382" name="Picture@01\QPosted@" descr="@01\QPosted@">
          <a:extLst>
            <a:ext uri="{FF2B5EF4-FFF2-40B4-BE49-F238E27FC236}">
              <a16:creationId xmlns:a16="http://schemas.microsoft.com/office/drawing/2014/main" id="{1D315E99-29EA-42A0-A585-7640283F71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1382</xdr:row>
      <xdr:rowOff>0</xdr:rowOff>
    </xdr:from>
    <xdr:to>
      <xdr:col>0</xdr:col>
      <xdr:colOff>152400</xdr:colOff>
      <xdr:row>1382</xdr:row>
      <xdr:rowOff>133350</xdr:rowOff>
    </xdr:to>
    <xdr:pic>
      <xdr:nvPicPr>
        <xdr:cNvPr id="1383" name="Picture@01\QPosted@" descr="@01\QPosted@">
          <a:extLst>
            <a:ext uri="{FF2B5EF4-FFF2-40B4-BE49-F238E27FC236}">
              <a16:creationId xmlns:a16="http://schemas.microsoft.com/office/drawing/2014/main" id="{E858980B-B6A2-44F3-AD2A-EA06D68F04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1383</xdr:row>
      <xdr:rowOff>0</xdr:rowOff>
    </xdr:from>
    <xdr:to>
      <xdr:col>0</xdr:col>
      <xdr:colOff>152400</xdr:colOff>
      <xdr:row>1383</xdr:row>
      <xdr:rowOff>133350</xdr:rowOff>
    </xdr:to>
    <xdr:pic>
      <xdr:nvPicPr>
        <xdr:cNvPr id="1384" name="Picture@01\QPosted@" descr="@01\QPosted@">
          <a:extLst>
            <a:ext uri="{FF2B5EF4-FFF2-40B4-BE49-F238E27FC236}">
              <a16:creationId xmlns:a16="http://schemas.microsoft.com/office/drawing/2014/main" id="{E3002FBB-B030-4535-83AA-C221BC8E52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1384</xdr:row>
      <xdr:rowOff>0</xdr:rowOff>
    </xdr:from>
    <xdr:to>
      <xdr:col>0</xdr:col>
      <xdr:colOff>152400</xdr:colOff>
      <xdr:row>1384</xdr:row>
      <xdr:rowOff>133350</xdr:rowOff>
    </xdr:to>
    <xdr:pic>
      <xdr:nvPicPr>
        <xdr:cNvPr id="1385" name="Picture@01\QPosted@" descr="@01\QPosted@">
          <a:extLst>
            <a:ext uri="{FF2B5EF4-FFF2-40B4-BE49-F238E27FC236}">
              <a16:creationId xmlns:a16="http://schemas.microsoft.com/office/drawing/2014/main" id="{010EAAD2-8BD5-4FD6-A89E-68BA523548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1385</xdr:row>
      <xdr:rowOff>0</xdr:rowOff>
    </xdr:from>
    <xdr:to>
      <xdr:col>0</xdr:col>
      <xdr:colOff>152400</xdr:colOff>
      <xdr:row>1385</xdr:row>
      <xdr:rowOff>133350</xdr:rowOff>
    </xdr:to>
    <xdr:pic>
      <xdr:nvPicPr>
        <xdr:cNvPr id="1386" name="Picture@01\QPosted@" descr="@01\QPosted@">
          <a:extLst>
            <a:ext uri="{FF2B5EF4-FFF2-40B4-BE49-F238E27FC236}">
              <a16:creationId xmlns:a16="http://schemas.microsoft.com/office/drawing/2014/main" id="{3A5424CC-7928-4792-B9CA-7123A17EE3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1386</xdr:row>
      <xdr:rowOff>0</xdr:rowOff>
    </xdr:from>
    <xdr:to>
      <xdr:col>0</xdr:col>
      <xdr:colOff>152400</xdr:colOff>
      <xdr:row>1386</xdr:row>
      <xdr:rowOff>133350</xdr:rowOff>
    </xdr:to>
    <xdr:pic>
      <xdr:nvPicPr>
        <xdr:cNvPr id="1387" name="Picture@01\QPosted@" descr="@01\QPosted@">
          <a:extLst>
            <a:ext uri="{FF2B5EF4-FFF2-40B4-BE49-F238E27FC236}">
              <a16:creationId xmlns:a16="http://schemas.microsoft.com/office/drawing/2014/main" id="{A855C3B0-938F-4D70-B050-33D3B28D21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1387</xdr:row>
      <xdr:rowOff>0</xdr:rowOff>
    </xdr:from>
    <xdr:to>
      <xdr:col>0</xdr:col>
      <xdr:colOff>152400</xdr:colOff>
      <xdr:row>1387</xdr:row>
      <xdr:rowOff>133350</xdr:rowOff>
    </xdr:to>
    <xdr:pic>
      <xdr:nvPicPr>
        <xdr:cNvPr id="1388" name="Picture@01\QPosted@" descr="@01\QPosted@">
          <a:extLst>
            <a:ext uri="{FF2B5EF4-FFF2-40B4-BE49-F238E27FC236}">
              <a16:creationId xmlns:a16="http://schemas.microsoft.com/office/drawing/2014/main" id="{83CF914F-B39A-45C4-9E51-01E70C3875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1388</xdr:row>
      <xdr:rowOff>0</xdr:rowOff>
    </xdr:from>
    <xdr:to>
      <xdr:col>0</xdr:col>
      <xdr:colOff>152400</xdr:colOff>
      <xdr:row>1388</xdr:row>
      <xdr:rowOff>133350</xdr:rowOff>
    </xdr:to>
    <xdr:pic>
      <xdr:nvPicPr>
        <xdr:cNvPr id="1389" name="Picture@01\QPosted@" descr="@01\QPosted@">
          <a:extLst>
            <a:ext uri="{FF2B5EF4-FFF2-40B4-BE49-F238E27FC236}">
              <a16:creationId xmlns:a16="http://schemas.microsoft.com/office/drawing/2014/main" id="{BC8D6B19-8DED-4000-9303-06B5F289B5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12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1389</xdr:row>
      <xdr:rowOff>0</xdr:rowOff>
    </xdr:from>
    <xdr:to>
      <xdr:col>0</xdr:col>
      <xdr:colOff>152400</xdr:colOff>
      <xdr:row>1389</xdr:row>
      <xdr:rowOff>133350</xdr:rowOff>
    </xdr:to>
    <xdr:pic>
      <xdr:nvPicPr>
        <xdr:cNvPr id="1390" name="Picture@01\QPosted@" descr="@01\QPosted@">
          <a:extLst>
            <a:ext uri="{FF2B5EF4-FFF2-40B4-BE49-F238E27FC236}">
              <a16:creationId xmlns:a16="http://schemas.microsoft.com/office/drawing/2014/main" id="{0A75C9D2-F4A9-4048-A43A-51CCF254FC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626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1390</xdr:row>
      <xdr:rowOff>0</xdr:rowOff>
    </xdr:from>
    <xdr:to>
      <xdr:col>0</xdr:col>
      <xdr:colOff>152400</xdr:colOff>
      <xdr:row>1390</xdr:row>
      <xdr:rowOff>133350</xdr:rowOff>
    </xdr:to>
    <xdr:pic>
      <xdr:nvPicPr>
        <xdr:cNvPr id="1391" name="Picture@01\QPosted@" descr="@01\QPosted@">
          <a:extLst>
            <a:ext uri="{FF2B5EF4-FFF2-40B4-BE49-F238E27FC236}">
              <a16:creationId xmlns:a16="http://schemas.microsoft.com/office/drawing/2014/main" id="{F46417B8-3168-465D-9804-FB0B348AFB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412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1391</xdr:row>
      <xdr:rowOff>0</xdr:rowOff>
    </xdr:from>
    <xdr:to>
      <xdr:col>0</xdr:col>
      <xdr:colOff>152400</xdr:colOff>
      <xdr:row>1391</xdr:row>
      <xdr:rowOff>133350</xdr:rowOff>
    </xdr:to>
    <xdr:pic>
      <xdr:nvPicPr>
        <xdr:cNvPr id="1392" name="Picture@01\QPosted@" descr="@01\QPosted@">
          <a:extLst>
            <a:ext uri="{FF2B5EF4-FFF2-40B4-BE49-F238E27FC236}">
              <a16:creationId xmlns:a16="http://schemas.microsoft.com/office/drawing/2014/main" id="{4B953C09-FDFA-4CED-ABC3-C610AD1481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05575"/>
          <a:ext cx="152400" cy="129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1392</xdr:row>
      <xdr:rowOff>0</xdr:rowOff>
    </xdr:from>
    <xdr:to>
      <xdr:col>0</xdr:col>
      <xdr:colOff>152400</xdr:colOff>
      <xdr:row>1392</xdr:row>
      <xdr:rowOff>133350</xdr:rowOff>
    </xdr:to>
    <xdr:pic>
      <xdr:nvPicPr>
        <xdr:cNvPr id="1393" name="Picture@01\QPosted@" descr="@01\QPosted@">
          <a:extLst>
            <a:ext uri="{FF2B5EF4-FFF2-40B4-BE49-F238E27FC236}">
              <a16:creationId xmlns:a16="http://schemas.microsoft.com/office/drawing/2014/main" id="{225280C3-09AA-4A29-BB77-EAAE974087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1393</xdr:row>
      <xdr:rowOff>0</xdr:rowOff>
    </xdr:from>
    <xdr:to>
      <xdr:col>0</xdr:col>
      <xdr:colOff>152400</xdr:colOff>
      <xdr:row>1393</xdr:row>
      <xdr:rowOff>133350</xdr:rowOff>
    </xdr:to>
    <xdr:pic>
      <xdr:nvPicPr>
        <xdr:cNvPr id="1394" name="Picture@01\QPosted@" descr="@01\QPosted@">
          <a:extLst>
            <a:ext uri="{FF2B5EF4-FFF2-40B4-BE49-F238E27FC236}">
              <a16:creationId xmlns:a16="http://schemas.microsoft.com/office/drawing/2014/main" id="{D12F4EDD-EF67-4528-9424-7365E0279E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1394</xdr:row>
      <xdr:rowOff>0</xdr:rowOff>
    </xdr:from>
    <xdr:to>
      <xdr:col>0</xdr:col>
      <xdr:colOff>152400</xdr:colOff>
      <xdr:row>1394</xdr:row>
      <xdr:rowOff>133350</xdr:rowOff>
    </xdr:to>
    <xdr:pic>
      <xdr:nvPicPr>
        <xdr:cNvPr id="1395" name="Picture@01\QPosted@" descr="@01\QPosted@">
          <a:extLst>
            <a:ext uri="{FF2B5EF4-FFF2-40B4-BE49-F238E27FC236}">
              <a16:creationId xmlns:a16="http://schemas.microsoft.com/office/drawing/2014/main" id="{1E6F3387-7BE0-4FA5-BDAF-83428617AD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1395</xdr:row>
      <xdr:rowOff>0</xdr:rowOff>
    </xdr:from>
    <xdr:to>
      <xdr:col>0</xdr:col>
      <xdr:colOff>152400</xdr:colOff>
      <xdr:row>1395</xdr:row>
      <xdr:rowOff>133350</xdr:rowOff>
    </xdr:to>
    <xdr:pic>
      <xdr:nvPicPr>
        <xdr:cNvPr id="1396" name="Picture@01\QPosted@" descr="@01\QPosted@">
          <a:extLst>
            <a:ext uri="{FF2B5EF4-FFF2-40B4-BE49-F238E27FC236}">
              <a16:creationId xmlns:a16="http://schemas.microsoft.com/office/drawing/2014/main" id="{4ED52912-FC7D-4EBE-A2DD-8BD6048DDC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1396</xdr:row>
      <xdr:rowOff>0</xdr:rowOff>
    </xdr:from>
    <xdr:to>
      <xdr:col>0</xdr:col>
      <xdr:colOff>152400</xdr:colOff>
      <xdr:row>1396</xdr:row>
      <xdr:rowOff>133350</xdr:rowOff>
    </xdr:to>
    <xdr:pic>
      <xdr:nvPicPr>
        <xdr:cNvPr id="1397" name="Picture@01\QPosted@" descr="@01\QPosted@">
          <a:extLst>
            <a:ext uri="{FF2B5EF4-FFF2-40B4-BE49-F238E27FC236}">
              <a16:creationId xmlns:a16="http://schemas.microsoft.com/office/drawing/2014/main" id="{3B97FB59-39AE-4368-BF8C-387F0EC395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1397</xdr:row>
      <xdr:rowOff>0</xdr:rowOff>
    </xdr:from>
    <xdr:to>
      <xdr:col>0</xdr:col>
      <xdr:colOff>152400</xdr:colOff>
      <xdr:row>1397</xdr:row>
      <xdr:rowOff>133350</xdr:rowOff>
    </xdr:to>
    <xdr:pic>
      <xdr:nvPicPr>
        <xdr:cNvPr id="1398" name="Picture@01\QPosted@" descr="@01\QPosted@">
          <a:extLst>
            <a:ext uri="{FF2B5EF4-FFF2-40B4-BE49-F238E27FC236}">
              <a16:creationId xmlns:a16="http://schemas.microsoft.com/office/drawing/2014/main" id="{7B4F5285-9FE2-4A27-9FDE-F608B72417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1398</xdr:row>
      <xdr:rowOff>0</xdr:rowOff>
    </xdr:from>
    <xdr:to>
      <xdr:col>0</xdr:col>
      <xdr:colOff>152400</xdr:colOff>
      <xdr:row>1398</xdr:row>
      <xdr:rowOff>133350</xdr:rowOff>
    </xdr:to>
    <xdr:pic>
      <xdr:nvPicPr>
        <xdr:cNvPr id="1399" name="Picture@01\QPosted@" descr="@01\QPosted@">
          <a:extLst>
            <a:ext uri="{FF2B5EF4-FFF2-40B4-BE49-F238E27FC236}">
              <a16:creationId xmlns:a16="http://schemas.microsoft.com/office/drawing/2014/main" id="{325C6496-D24E-45A1-8F7A-1858C9452E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1399</xdr:row>
      <xdr:rowOff>0</xdr:rowOff>
    </xdr:from>
    <xdr:to>
      <xdr:col>0</xdr:col>
      <xdr:colOff>152400</xdr:colOff>
      <xdr:row>1399</xdr:row>
      <xdr:rowOff>133350</xdr:rowOff>
    </xdr:to>
    <xdr:pic>
      <xdr:nvPicPr>
        <xdr:cNvPr id="1400" name="Picture@01\QPosted@" descr="@01\QPosted@">
          <a:extLst>
            <a:ext uri="{FF2B5EF4-FFF2-40B4-BE49-F238E27FC236}">
              <a16:creationId xmlns:a16="http://schemas.microsoft.com/office/drawing/2014/main" id="{C984F70D-5DFF-4B13-A961-C01ED05563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1400</xdr:row>
      <xdr:rowOff>0</xdr:rowOff>
    </xdr:from>
    <xdr:to>
      <xdr:col>0</xdr:col>
      <xdr:colOff>152400</xdr:colOff>
      <xdr:row>1400</xdr:row>
      <xdr:rowOff>133350</xdr:rowOff>
    </xdr:to>
    <xdr:pic>
      <xdr:nvPicPr>
        <xdr:cNvPr id="1401" name="Picture@01\QPosted@" descr="@01\QPosted@">
          <a:extLst>
            <a:ext uri="{FF2B5EF4-FFF2-40B4-BE49-F238E27FC236}">
              <a16:creationId xmlns:a16="http://schemas.microsoft.com/office/drawing/2014/main" id="{15FCC634-0D73-4E43-8F71-BBC41F0355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1401</xdr:row>
      <xdr:rowOff>0</xdr:rowOff>
    </xdr:from>
    <xdr:to>
      <xdr:col>0</xdr:col>
      <xdr:colOff>152400</xdr:colOff>
      <xdr:row>1401</xdr:row>
      <xdr:rowOff>133350</xdr:rowOff>
    </xdr:to>
    <xdr:pic>
      <xdr:nvPicPr>
        <xdr:cNvPr id="1402" name="Picture@01\QPosted@" descr="@01\QPosted@">
          <a:extLst>
            <a:ext uri="{FF2B5EF4-FFF2-40B4-BE49-F238E27FC236}">
              <a16:creationId xmlns:a16="http://schemas.microsoft.com/office/drawing/2014/main" id="{A60C8E8A-19B7-472F-98E7-6108898C26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1402</xdr:row>
      <xdr:rowOff>0</xdr:rowOff>
    </xdr:from>
    <xdr:to>
      <xdr:col>0</xdr:col>
      <xdr:colOff>152400</xdr:colOff>
      <xdr:row>1402</xdr:row>
      <xdr:rowOff>133350</xdr:rowOff>
    </xdr:to>
    <xdr:pic>
      <xdr:nvPicPr>
        <xdr:cNvPr id="1403" name="Picture@01\QPosted@" descr="@01\QPosted@">
          <a:extLst>
            <a:ext uri="{FF2B5EF4-FFF2-40B4-BE49-F238E27FC236}">
              <a16:creationId xmlns:a16="http://schemas.microsoft.com/office/drawing/2014/main" id="{191BCCCC-ABFC-4B24-9377-E67C079451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1403</xdr:row>
      <xdr:rowOff>0</xdr:rowOff>
    </xdr:from>
    <xdr:to>
      <xdr:col>0</xdr:col>
      <xdr:colOff>152400</xdr:colOff>
      <xdr:row>1403</xdr:row>
      <xdr:rowOff>133350</xdr:rowOff>
    </xdr:to>
    <xdr:pic>
      <xdr:nvPicPr>
        <xdr:cNvPr id="1404" name="Picture@01\QPosted@" descr="@01\QPosted@">
          <a:extLst>
            <a:ext uri="{FF2B5EF4-FFF2-40B4-BE49-F238E27FC236}">
              <a16:creationId xmlns:a16="http://schemas.microsoft.com/office/drawing/2014/main" id="{04A2BC84-F1BD-416C-9A2C-8AA48BD8A5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1404</xdr:row>
      <xdr:rowOff>0</xdr:rowOff>
    </xdr:from>
    <xdr:to>
      <xdr:col>0</xdr:col>
      <xdr:colOff>152400</xdr:colOff>
      <xdr:row>1404</xdr:row>
      <xdr:rowOff>133350</xdr:rowOff>
    </xdr:to>
    <xdr:pic>
      <xdr:nvPicPr>
        <xdr:cNvPr id="1405" name="Picture@01\QPosted@" descr="@01\QPosted@">
          <a:extLst>
            <a:ext uri="{FF2B5EF4-FFF2-40B4-BE49-F238E27FC236}">
              <a16:creationId xmlns:a16="http://schemas.microsoft.com/office/drawing/2014/main" id="{E555F654-FC1D-422E-9BD1-AB0AFB3686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1405</xdr:row>
      <xdr:rowOff>0</xdr:rowOff>
    </xdr:from>
    <xdr:to>
      <xdr:col>0</xdr:col>
      <xdr:colOff>152400</xdr:colOff>
      <xdr:row>1405</xdr:row>
      <xdr:rowOff>133350</xdr:rowOff>
    </xdr:to>
    <xdr:pic>
      <xdr:nvPicPr>
        <xdr:cNvPr id="1406" name="Picture@01\QPosted@" descr="@01\QPosted@">
          <a:extLst>
            <a:ext uri="{FF2B5EF4-FFF2-40B4-BE49-F238E27FC236}">
              <a16:creationId xmlns:a16="http://schemas.microsoft.com/office/drawing/2014/main" id="{489B28D9-3B75-40DA-B568-556C761803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1406</xdr:row>
      <xdr:rowOff>0</xdr:rowOff>
    </xdr:from>
    <xdr:to>
      <xdr:col>0</xdr:col>
      <xdr:colOff>152400</xdr:colOff>
      <xdr:row>1406</xdr:row>
      <xdr:rowOff>133350</xdr:rowOff>
    </xdr:to>
    <xdr:pic>
      <xdr:nvPicPr>
        <xdr:cNvPr id="1407" name="Picture@01\QPosted@" descr="@01\QPosted@">
          <a:extLst>
            <a:ext uri="{FF2B5EF4-FFF2-40B4-BE49-F238E27FC236}">
              <a16:creationId xmlns:a16="http://schemas.microsoft.com/office/drawing/2014/main" id="{A587DB34-D021-4BB7-AA81-F067DEEBC1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1407</xdr:row>
      <xdr:rowOff>0</xdr:rowOff>
    </xdr:from>
    <xdr:to>
      <xdr:col>0</xdr:col>
      <xdr:colOff>152400</xdr:colOff>
      <xdr:row>1407</xdr:row>
      <xdr:rowOff>133350</xdr:rowOff>
    </xdr:to>
    <xdr:pic>
      <xdr:nvPicPr>
        <xdr:cNvPr id="1408" name="Picture@01\QPosted@" descr="@01\QPosted@">
          <a:extLst>
            <a:ext uri="{FF2B5EF4-FFF2-40B4-BE49-F238E27FC236}">
              <a16:creationId xmlns:a16="http://schemas.microsoft.com/office/drawing/2014/main" id="{3AA229BA-E4A5-4DFA-81CA-28C6DCE7CA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1408</xdr:row>
      <xdr:rowOff>0</xdr:rowOff>
    </xdr:from>
    <xdr:to>
      <xdr:col>0</xdr:col>
      <xdr:colOff>152400</xdr:colOff>
      <xdr:row>1408</xdr:row>
      <xdr:rowOff>133350</xdr:rowOff>
    </xdr:to>
    <xdr:pic>
      <xdr:nvPicPr>
        <xdr:cNvPr id="1409" name="Picture@01\QPosted@" descr="@01\QPosted@">
          <a:extLst>
            <a:ext uri="{FF2B5EF4-FFF2-40B4-BE49-F238E27FC236}">
              <a16:creationId xmlns:a16="http://schemas.microsoft.com/office/drawing/2014/main" id="{4EA10D56-58D3-474B-9F30-CDFC9A7882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1409</xdr:row>
      <xdr:rowOff>0</xdr:rowOff>
    </xdr:from>
    <xdr:to>
      <xdr:col>0</xdr:col>
      <xdr:colOff>152400</xdr:colOff>
      <xdr:row>1409</xdr:row>
      <xdr:rowOff>133350</xdr:rowOff>
    </xdr:to>
    <xdr:pic>
      <xdr:nvPicPr>
        <xdr:cNvPr id="1410" name="Picture@01\QPosted@" descr="@01\QPosted@">
          <a:extLst>
            <a:ext uri="{FF2B5EF4-FFF2-40B4-BE49-F238E27FC236}">
              <a16:creationId xmlns:a16="http://schemas.microsoft.com/office/drawing/2014/main" id="{756281A6-41CE-4A26-BB75-1A4AF61903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1410</xdr:row>
      <xdr:rowOff>0</xdr:rowOff>
    </xdr:from>
    <xdr:to>
      <xdr:col>0</xdr:col>
      <xdr:colOff>152400</xdr:colOff>
      <xdr:row>1410</xdr:row>
      <xdr:rowOff>133350</xdr:rowOff>
    </xdr:to>
    <xdr:pic>
      <xdr:nvPicPr>
        <xdr:cNvPr id="1411" name="Picture@01\QPosted@" descr="@01\QPosted@">
          <a:extLst>
            <a:ext uri="{FF2B5EF4-FFF2-40B4-BE49-F238E27FC236}">
              <a16:creationId xmlns:a16="http://schemas.microsoft.com/office/drawing/2014/main" id="{49AA5A07-A047-44BE-BD2F-CE617B46E8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1411</xdr:row>
      <xdr:rowOff>0</xdr:rowOff>
    </xdr:from>
    <xdr:to>
      <xdr:col>0</xdr:col>
      <xdr:colOff>152400</xdr:colOff>
      <xdr:row>1411</xdr:row>
      <xdr:rowOff>133350</xdr:rowOff>
    </xdr:to>
    <xdr:pic>
      <xdr:nvPicPr>
        <xdr:cNvPr id="1412" name="Picture@01\QPosted@" descr="@01\QPosted@">
          <a:extLst>
            <a:ext uri="{FF2B5EF4-FFF2-40B4-BE49-F238E27FC236}">
              <a16:creationId xmlns:a16="http://schemas.microsoft.com/office/drawing/2014/main" id="{E269C914-247D-4057-A13E-48EF7017C7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1412</xdr:row>
      <xdr:rowOff>0</xdr:rowOff>
    </xdr:from>
    <xdr:to>
      <xdr:col>0</xdr:col>
      <xdr:colOff>152400</xdr:colOff>
      <xdr:row>1412</xdr:row>
      <xdr:rowOff>133350</xdr:rowOff>
    </xdr:to>
    <xdr:pic>
      <xdr:nvPicPr>
        <xdr:cNvPr id="1413" name="Picture@01\QPosted@" descr="@01\QPosted@">
          <a:extLst>
            <a:ext uri="{FF2B5EF4-FFF2-40B4-BE49-F238E27FC236}">
              <a16:creationId xmlns:a16="http://schemas.microsoft.com/office/drawing/2014/main" id="{2E8552FC-8F2A-4956-A973-BC1FAFADF8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1413</xdr:row>
      <xdr:rowOff>0</xdr:rowOff>
    </xdr:from>
    <xdr:to>
      <xdr:col>0</xdr:col>
      <xdr:colOff>152400</xdr:colOff>
      <xdr:row>1413</xdr:row>
      <xdr:rowOff>133350</xdr:rowOff>
    </xdr:to>
    <xdr:pic>
      <xdr:nvPicPr>
        <xdr:cNvPr id="1414" name="Picture@01\QPosted@" descr="@01\QPosted@">
          <a:extLst>
            <a:ext uri="{FF2B5EF4-FFF2-40B4-BE49-F238E27FC236}">
              <a16:creationId xmlns:a16="http://schemas.microsoft.com/office/drawing/2014/main" id="{38E5F609-8DA6-41FB-A978-09EB64DA10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1414</xdr:row>
      <xdr:rowOff>0</xdr:rowOff>
    </xdr:from>
    <xdr:to>
      <xdr:col>0</xdr:col>
      <xdr:colOff>152400</xdr:colOff>
      <xdr:row>1414</xdr:row>
      <xdr:rowOff>133350</xdr:rowOff>
    </xdr:to>
    <xdr:pic>
      <xdr:nvPicPr>
        <xdr:cNvPr id="1415" name="Picture@01\QPosted@" descr="@01\QPosted@">
          <a:extLst>
            <a:ext uri="{FF2B5EF4-FFF2-40B4-BE49-F238E27FC236}">
              <a16:creationId xmlns:a16="http://schemas.microsoft.com/office/drawing/2014/main" id="{18085983-5C08-4295-8A02-C3E7579B28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1415</xdr:row>
      <xdr:rowOff>0</xdr:rowOff>
    </xdr:from>
    <xdr:to>
      <xdr:col>0</xdr:col>
      <xdr:colOff>152400</xdr:colOff>
      <xdr:row>1415</xdr:row>
      <xdr:rowOff>133350</xdr:rowOff>
    </xdr:to>
    <xdr:pic>
      <xdr:nvPicPr>
        <xdr:cNvPr id="1416" name="Picture@01\QPosted@" descr="@01\QPosted@">
          <a:extLst>
            <a:ext uri="{FF2B5EF4-FFF2-40B4-BE49-F238E27FC236}">
              <a16:creationId xmlns:a16="http://schemas.microsoft.com/office/drawing/2014/main" id="{A0D5E736-9320-4D10-BA01-57AC102EEA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1416</xdr:row>
      <xdr:rowOff>0</xdr:rowOff>
    </xdr:from>
    <xdr:to>
      <xdr:col>0</xdr:col>
      <xdr:colOff>152400</xdr:colOff>
      <xdr:row>1416</xdr:row>
      <xdr:rowOff>133350</xdr:rowOff>
    </xdr:to>
    <xdr:pic>
      <xdr:nvPicPr>
        <xdr:cNvPr id="1417" name="Picture@01\QPosted@" descr="@01\QPosted@">
          <a:extLst>
            <a:ext uri="{FF2B5EF4-FFF2-40B4-BE49-F238E27FC236}">
              <a16:creationId xmlns:a16="http://schemas.microsoft.com/office/drawing/2014/main" id="{6C29E778-0DFE-48C6-BB2E-EB54D8FF2F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1417</xdr:row>
      <xdr:rowOff>0</xdr:rowOff>
    </xdr:from>
    <xdr:to>
      <xdr:col>0</xdr:col>
      <xdr:colOff>152400</xdr:colOff>
      <xdr:row>1417</xdr:row>
      <xdr:rowOff>133350</xdr:rowOff>
    </xdr:to>
    <xdr:pic>
      <xdr:nvPicPr>
        <xdr:cNvPr id="1418" name="Picture@01\QPosted@" descr="@01\QPosted@">
          <a:extLst>
            <a:ext uri="{FF2B5EF4-FFF2-40B4-BE49-F238E27FC236}">
              <a16:creationId xmlns:a16="http://schemas.microsoft.com/office/drawing/2014/main" id="{F415AE2D-8E0F-4891-BAD6-940B04E8ED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1418</xdr:row>
      <xdr:rowOff>0</xdr:rowOff>
    </xdr:from>
    <xdr:to>
      <xdr:col>0</xdr:col>
      <xdr:colOff>152400</xdr:colOff>
      <xdr:row>1418</xdr:row>
      <xdr:rowOff>133350</xdr:rowOff>
    </xdr:to>
    <xdr:pic>
      <xdr:nvPicPr>
        <xdr:cNvPr id="1419" name="Picture@01\QPosted@" descr="@01\QPosted@">
          <a:extLst>
            <a:ext uri="{FF2B5EF4-FFF2-40B4-BE49-F238E27FC236}">
              <a16:creationId xmlns:a16="http://schemas.microsoft.com/office/drawing/2014/main" id="{24A86C21-BEF5-45A2-B3FA-8D03BC530F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1419</xdr:row>
      <xdr:rowOff>0</xdr:rowOff>
    </xdr:from>
    <xdr:to>
      <xdr:col>0</xdr:col>
      <xdr:colOff>152400</xdr:colOff>
      <xdr:row>1419</xdr:row>
      <xdr:rowOff>133350</xdr:rowOff>
    </xdr:to>
    <xdr:pic>
      <xdr:nvPicPr>
        <xdr:cNvPr id="1420" name="Picture@01\QPosted@" descr="@01\QPosted@">
          <a:extLst>
            <a:ext uri="{FF2B5EF4-FFF2-40B4-BE49-F238E27FC236}">
              <a16:creationId xmlns:a16="http://schemas.microsoft.com/office/drawing/2014/main" id="{0E221836-1171-4178-B5B2-4599FB2B88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1420</xdr:row>
      <xdr:rowOff>0</xdr:rowOff>
    </xdr:from>
    <xdr:to>
      <xdr:col>0</xdr:col>
      <xdr:colOff>152400</xdr:colOff>
      <xdr:row>1420</xdr:row>
      <xdr:rowOff>133350</xdr:rowOff>
    </xdr:to>
    <xdr:pic>
      <xdr:nvPicPr>
        <xdr:cNvPr id="1421" name="Picture@01\QPosted@" descr="@01\QPosted@">
          <a:extLst>
            <a:ext uri="{FF2B5EF4-FFF2-40B4-BE49-F238E27FC236}">
              <a16:creationId xmlns:a16="http://schemas.microsoft.com/office/drawing/2014/main" id="{645FC3A6-C81B-4F19-A190-D51AA3FDF3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1421</xdr:row>
      <xdr:rowOff>0</xdr:rowOff>
    </xdr:from>
    <xdr:to>
      <xdr:col>0</xdr:col>
      <xdr:colOff>152400</xdr:colOff>
      <xdr:row>1421</xdr:row>
      <xdr:rowOff>133350</xdr:rowOff>
    </xdr:to>
    <xdr:pic>
      <xdr:nvPicPr>
        <xdr:cNvPr id="1422" name="Picture@01\QPosted@" descr="@01\QPosted@">
          <a:extLst>
            <a:ext uri="{FF2B5EF4-FFF2-40B4-BE49-F238E27FC236}">
              <a16:creationId xmlns:a16="http://schemas.microsoft.com/office/drawing/2014/main" id="{48108D7A-D022-4BC6-A75A-C987BB2BF2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1422</xdr:row>
      <xdr:rowOff>0</xdr:rowOff>
    </xdr:from>
    <xdr:to>
      <xdr:col>0</xdr:col>
      <xdr:colOff>152400</xdr:colOff>
      <xdr:row>1422</xdr:row>
      <xdr:rowOff>133350</xdr:rowOff>
    </xdr:to>
    <xdr:pic>
      <xdr:nvPicPr>
        <xdr:cNvPr id="1423" name="Picture@01\QPosted@" descr="@01\QPosted@">
          <a:extLst>
            <a:ext uri="{FF2B5EF4-FFF2-40B4-BE49-F238E27FC236}">
              <a16:creationId xmlns:a16="http://schemas.microsoft.com/office/drawing/2014/main" id="{4587C3D8-0ACC-4941-A3AF-4E01D026FB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1423</xdr:row>
      <xdr:rowOff>0</xdr:rowOff>
    </xdr:from>
    <xdr:to>
      <xdr:col>0</xdr:col>
      <xdr:colOff>152400</xdr:colOff>
      <xdr:row>1423</xdr:row>
      <xdr:rowOff>133350</xdr:rowOff>
    </xdr:to>
    <xdr:pic>
      <xdr:nvPicPr>
        <xdr:cNvPr id="1424" name="Picture@01\QPosted@" descr="@01\QPosted@">
          <a:extLst>
            <a:ext uri="{FF2B5EF4-FFF2-40B4-BE49-F238E27FC236}">
              <a16:creationId xmlns:a16="http://schemas.microsoft.com/office/drawing/2014/main" id="{F6D4EC0F-6F49-4155-9865-D1481EDC66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1424</xdr:row>
      <xdr:rowOff>0</xdr:rowOff>
    </xdr:from>
    <xdr:to>
      <xdr:col>0</xdr:col>
      <xdr:colOff>152400</xdr:colOff>
      <xdr:row>1424</xdr:row>
      <xdr:rowOff>133350</xdr:rowOff>
    </xdr:to>
    <xdr:pic>
      <xdr:nvPicPr>
        <xdr:cNvPr id="1425" name="Picture@01\QPosted@" descr="@01\QPosted@">
          <a:extLst>
            <a:ext uri="{FF2B5EF4-FFF2-40B4-BE49-F238E27FC236}">
              <a16:creationId xmlns:a16="http://schemas.microsoft.com/office/drawing/2014/main" id="{FD454024-BADC-4653-BAD7-6ACA28E467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1425</xdr:row>
      <xdr:rowOff>0</xdr:rowOff>
    </xdr:from>
    <xdr:to>
      <xdr:col>0</xdr:col>
      <xdr:colOff>152400</xdr:colOff>
      <xdr:row>1425</xdr:row>
      <xdr:rowOff>133350</xdr:rowOff>
    </xdr:to>
    <xdr:pic>
      <xdr:nvPicPr>
        <xdr:cNvPr id="1426" name="Picture@01\QPosted@" descr="@01\QPosted@">
          <a:extLst>
            <a:ext uri="{FF2B5EF4-FFF2-40B4-BE49-F238E27FC236}">
              <a16:creationId xmlns:a16="http://schemas.microsoft.com/office/drawing/2014/main" id="{1E18ED80-7D2E-4CF2-BFBC-268C3DE9CA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1426</xdr:row>
      <xdr:rowOff>0</xdr:rowOff>
    </xdr:from>
    <xdr:to>
      <xdr:col>0</xdr:col>
      <xdr:colOff>152400</xdr:colOff>
      <xdr:row>1426</xdr:row>
      <xdr:rowOff>133350</xdr:rowOff>
    </xdr:to>
    <xdr:pic>
      <xdr:nvPicPr>
        <xdr:cNvPr id="1427" name="Picture@01\QPosted@" descr="@01\QPosted@">
          <a:extLst>
            <a:ext uri="{FF2B5EF4-FFF2-40B4-BE49-F238E27FC236}">
              <a16:creationId xmlns:a16="http://schemas.microsoft.com/office/drawing/2014/main" id="{6688973B-7327-4D4C-8CE7-A8C22FEE26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1427</xdr:row>
      <xdr:rowOff>0</xdr:rowOff>
    </xdr:from>
    <xdr:to>
      <xdr:col>0</xdr:col>
      <xdr:colOff>152400</xdr:colOff>
      <xdr:row>1427</xdr:row>
      <xdr:rowOff>133350</xdr:rowOff>
    </xdr:to>
    <xdr:pic>
      <xdr:nvPicPr>
        <xdr:cNvPr id="1428" name="Picture@01\QPosted@" descr="@01\QPosted@">
          <a:extLst>
            <a:ext uri="{FF2B5EF4-FFF2-40B4-BE49-F238E27FC236}">
              <a16:creationId xmlns:a16="http://schemas.microsoft.com/office/drawing/2014/main" id="{0C9B775E-6238-4C80-9361-C15AC0C80C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1428</xdr:row>
      <xdr:rowOff>0</xdr:rowOff>
    </xdr:from>
    <xdr:to>
      <xdr:col>0</xdr:col>
      <xdr:colOff>152400</xdr:colOff>
      <xdr:row>1428</xdr:row>
      <xdr:rowOff>133350</xdr:rowOff>
    </xdr:to>
    <xdr:pic>
      <xdr:nvPicPr>
        <xdr:cNvPr id="1429" name="Picture@01\QPosted@" descr="@01\QPosted@">
          <a:extLst>
            <a:ext uri="{FF2B5EF4-FFF2-40B4-BE49-F238E27FC236}">
              <a16:creationId xmlns:a16="http://schemas.microsoft.com/office/drawing/2014/main" id="{E83EBD0B-61B9-4B40-9DE9-8A5BA18A5B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1429</xdr:row>
      <xdr:rowOff>0</xdr:rowOff>
    </xdr:from>
    <xdr:to>
      <xdr:col>0</xdr:col>
      <xdr:colOff>152400</xdr:colOff>
      <xdr:row>1429</xdr:row>
      <xdr:rowOff>133350</xdr:rowOff>
    </xdr:to>
    <xdr:pic>
      <xdr:nvPicPr>
        <xdr:cNvPr id="1430" name="Picture@01\QPosted@" descr="@01\QPosted@">
          <a:extLst>
            <a:ext uri="{FF2B5EF4-FFF2-40B4-BE49-F238E27FC236}">
              <a16:creationId xmlns:a16="http://schemas.microsoft.com/office/drawing/2014/main" id="{CCE8A5DF-F6CE-452B-B261-CF2A1CD6ED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1430</xdr:row>
      <xdr:rowOff>0</xdr:rowOff>
    </xdr:from>
    <xdr:to>
      <xdr:col>0</xdr:col>
      <xdr:colOff>152400</xdr:colOff>
      <xdr:row>1430</xdr:row>
      <xdr:rowOff>133350</xdr:rowOff>
    </xdr:to>
    <xdr:pic>
      <xdr:nvPicPr>
        <xdr:cNvPr id="1431" name="Picture@01\QPosted@" descr="@01\QPosted@">
          <a:extLst>
            <a:ext uri="{FF2B5EF4-FFF2-40B4-BE49-F238E27FC236}">
              <a16:creationId xmlns:a16="http://schemas.microsoft.com/office/drawing/2014/main" id="{00C9E8CF-2E28-4FA2-B9D4-36BD4203D3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1431</xdr:row>
      <xdr:rowOff>0</xdr:rowOff>
    </xdr:from>
    <xdr:to>
      <xdr:col>0</xdr:col>
      <xdr:colOff>152400</xdr:colOff>
      <xdr:row>1431</xdr:row>
      <xdr:rowOff>133350</xdr:rowOff>
    </xdr:to>
    <xdr:pic>
      <xdr:nvPicPr>
        <xdr:cNvPr id="1432" name="Picture@01\QPosted@" descr="@01\QPosted@">
          <a:extLst>
            <a:ext uri="{FF2B5EF4-FFF2-40B4-BE49-F238E27FC236}">
              <a16:creationId xmlns:a16="http://schemas.microsoft.com/office/drawing/2014/main" id="{E7E4C4DC-2415-4670-85D2-21DF9B24A3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1432</xdr:row>
      <xdr:rowOff>0</xdr:rowOff>
    </xdr:from>
    <xdr:to>
      <xdr:col>0</xdr:col>
      <xdr:colOff>152400</xdr:colOff>
      <xdr:row>1432</xdr:row>
      <xdr:rowOff>133350</xdr:rowOff>
    </xdr:to>
    <xdr:pic>
      <xdr:nvPicPr>
        <xdr:cNvPr id="1433" name="Picture@01\QPosted@" descr="@01\QPosted@">
          <a:extLst>
            <a:ext uri="{FF2B5EF4-FFF2-40B4-BE49-F238E27FC236}">
              <a16:creationId xmlns:a16="http://schemas.microsoft.com/office/drawing/2014/main" id="{80588645-DD0B-40D1-8E1E-53EC036159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1433</xdr:row>
      <xdr:rowOff>0</xdr:rowOff>
    </xdr:from>
    <xdr:to>
      <xdr:col>0</xdr:col>
      <xdr:colOff>152400</xdr:colOff>
      <xdr:row>1433</xdr:row>
      <xdr:rowOff>133350</xdr:rowOff>
    </xdr:to>
    <xdr:pic>
      <xdr:nvPicPr>
        <xdr:cNvPr id="1434" name="Picture@01\QPosted@" descr="@01\QPosted@">
          <a:extLst>
            <a:ext uri="{FF2B5EF4-FFF2-40B4-BE49-F238E27FC236}">
              <a16:creationId xmlns:a16="http://schemas.microsoft.com/office/drawing/2014/main" id="{F50094B5-01B6-4E4B-B591-82E6748276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1434</xdr:row>
      <xdr:rowOff>0</xdr:rowOff>
    </xdr:from>
    <xdr:to>
      <xdr:col>0</xdr:col>
      <xdr:colOff>152400</xdr:colOff>
      <xdr:row>1434</xdr:row>
      <xdr:rowOff>133350</xdr:rowOff>
    </xdr:to>
    <xdr:pic>
      <xdr:nvPicPr>
        <xdr:cNvPr id="1435" name="Picture@01\QPosted@" descr="@01\QPosted@">
          <a:extLst>
            <a:ext uri="{FF2B5EF4-FFF2-40B4-BE49-F238E27FC236}">
              <a16:creationId xmlns:a16="http://schemas.microsoft.com/office/drawing/2014/main" id="{A3D83609-04C5-4ECD-A902-AEF467E87B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1435</xdr:row>
      <xdr:rowOff>0</xdr:rowOff>
    </xdr:from>
    <xdr:to>
      <xdr:col>0</xdr:col>
      <xdr:colOff>152400</xdr:colOff>
      <xdr:row>1435</xdr:row>
      <xdr:rowOff>133350</xdr:rowOff>
    </xdr:to>
    <xdr:pic>
      <xdr:nvPicPr>
        <xdr:cNvPr id="1436" name="Picture@01\QPosted@" descr="@01\QPosted@">
          <a:extLst>
            <a:ext uri="{FF2B5EF4-FFF2-40B4-BE49-F238E27FC236}">
              <a16:creationId xmlns:a16="http://schemas.microsoft.com/office/drawing/2014/main" id="{A7FEAA82-1A34-455A-B0A4-3806C5A0F4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1436</xdr:row>
      <xdr:rowOff>0</xdr:rowOff>
    </xdr:from>
    <xdr:to>
      <xdr:col>0</xdr:col>
      <xdr:colOff>152400</xdr:colOff>
      <xdr:row>1436</xdr:row>
      <xdr:rowOff>133350</xdr:rowOff>
    </xdr:to>
    <xdr:pic>
      <xdr:nvPicPr>
        <xdr:cNvPr id="1437" name="Picture@01\QPosted@" descr="@01\QPosted@">
          <a:extLst>
            <a:ext uri="{FF2B5EF4-FFF2-40B4-BE49-F238E27FC236}">
              <a16:creationId xmlns:a16="http://schemas.microsoft.com/office/drawing/2014/main" id="{4606481C-D0AD-4565-891D-8BE27A71A3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1437</xdr:row>
      <xdr:rowOff>0</xdr:rowOff>
    </xdr:from>
    <xdr:to>
      <xdr:col>0</xdr:col>
      <xdr:colOff>152400</xdr:colOff>
      <xdr:row>1437</xdr:row>
      <xdr:rowOff>133350</xdr:rowOff>
    </xdr:to>
    <xdr:pic>
      <xdr:nvPicPr>
        <xdr:cNvPr id="1438" name="Picture@01\QPosted@" descr="@01\QPosted@">
          <a:extLst>
            <a:ext uri="{FF2B5EF4-FFF2-40B4-BE49-F238E27FC236}">
              <a16:creationId xmlns:a16="http://schemas.microsoft.com/office/drawing/2014/main" id="{7679C8E7-E09E-433E-829C-47BB9D286A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1438</xdr:row>
      <xdr:rowOff>0</xdr:rowOff>
    </xdr:from>
    <xdr:to>
      <xdr:col>0</xdr:col>
      <xdr:colOff>152400</xdr:colOff>
      <xdr:row>1438</xdr:row>
      <xdr:rowOff>133350</xdr:rowOff>
    </xdr:to>
    <xdr:pic>
      <xdr:nvPicPr>
        <xdr:cNvPr id="1439" name="Picture@01\QPosted@" descr="@01\QPosted@">
          <a:extLst>
            <a:ext uri="{FF2B5EF4-FFF2-40B4-BE49-F238E27FC236}">
              <a16:creationId xmlns:a16="http://schemas.microsoft.com/office/drawing/2014/main" id="{C3AE9782-032A-4B4B-9CAC-404B200334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1439</xdr:row>
      <xdr:rowOff>0</xdr:rowOff>
    </xdr:from>
    <xdr:to>
      <xdr:col>0</xdr:col>
      <xdr:colOff>152400</xdr:colOff>
      <xdr:row>1439</xdr:row>
      <xdr:rowOff>133350</xdr:rowOff>
    </xdr:to>
    <xdr:pic>
      <xdr:nvPicPr>
        <xdr:cNvPr id="1440" name="Picture@01\QPosted@" descr="@01\QPosted@">
          <a:extLst>
            <a:ext uri="{FF2B5EF4-FFF2-40B4-BE49-F238E27FC236}">
              <a16:creationId xmlns:a16="http://schemas.microsoft.com/office/drawing/2014/main" id="{7E6D5BC7-63CA-4D6D-BDA5-8A6BF4D04F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1440</xdr:row>
      <xdr:rowOff>0</xdr:rowOff>
    </xdr:from>
    <xdr:to>
      <xdr:col>0</xdr:col>
      <xdr:colOff>152400</xdr:colOff>
      <xdr:row>1440</xdr:row>
      <xdr:rowOff>133350</xdr:rowOff>
    </xdr:to>
    <xdr:pic>
      <xdr:nvPicPr>
        <xdr:cNvPr id="1441" name="Picture@01\QPosted@" descr="@01\QPosted@">
          <a:extLst>
            <a:ext uri="{FF2B5EF4-FFF2-40B4-BE49-F238E27FC236}">
              <a16:creationId xmlns:a16="http://schemas.microsoft.com/office/drawing/2014/main" id="{986A76D3-70ED-4733-98DF-062527BAC5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1441</xdr:row>
      <xdr:rowOff>0</xdr:rowOff>
    </xdr:from>
    <xdr:to>
      <xdr:col>0</xdr:col>
      <xdr:colOff>152400</xdr:colOff>
      <xdr:row>1441</xdr:row>
      <xdr:rowOff>133350</xdr:rowOff>
    </xdr:to>
    <xdr:pic>
      <xdr:nvPicPr>
        <xdr:cNvPr id="1442" name="Picture@01\QPosted@" descr="@01\QPosted@">
          <a:extLst>
            <a:ext uri="{FF2B5EF4-FFF2-40B4-BE49-F238E27FC236}">
              <a16:creationId xmlns:a16="http://schemas.microsoft.com/office/drawing/2014/main" id="{2C5D0D46-185D-4C77-828A-D9D6553DDC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1442</xdr:row>
      <xdr:rowOff>0</xdr:rowOff>
    </xdr:from>
    <xdr:to>
      <xdr:col>0</xdr:col>
      <xdr:colOff>152400</xdr:colOff>
      <xdr:row>1442</xdr:row>
      <xdr:rowOff>133350</xdr:rowOff>
    </xdr:to>
    <xdr:pic>
      <xdr:nvPicPr>
        <xdr:cNvPr id="1443" name="Picture@01\QPosted@" descr="@01\QPosted@">
          <a:extLst>
            <a:ext uri="{FF2B5EF4-FFF2-40B4-BE49-F238E27FC236}">
              <a16:creationId xmlns:a16="http://schemas.microsoft.com/office/drawing/2014/main" id="{539AD916-85B0-41CB-B1D6-BC86935EC5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1443</xdr:row>
      <xdr:rowOff>0</xdr:rowOff>
    </xdr:from>
    <xdr:to>
      <xdr:col>0</xdr:col>
      <xdr:colOff>152400</xdr:colOff>
      <xdr:row>1443</xdr:row>
      <xdr:rowOff>133350</xdr:rowOff>
    </xdr:to>
    <xdr:pic>
      <xdr:nvPicPr>
        <xdr:cNvPr id="1444" name="Picture@01\QPosted@" descr="@01\QPosted@">
          <a:extLst>
            <a:ext uri="{FF2B5EF4-FFF2-40B4-BE49-F238E27FC236}">
              <a16:creationId xmlns:a16="http://schemas.microsoft.com/office/drawing/2014/main" id="{D011B62B-334D-4A77-AD52-612979862D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70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michael_cox2_dxc_com/Documents/Business%20Office/04_3%20Year%20Extension/HP%20Costs%20Detail_Staff%20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0%20Legacy%20Data%20Solution\01-29-2009%20For%20Consortium%20Review\CO-040%20-%20LDS%20-%20v3%20with%20201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APD\June%202010\03-12-2010%20Facilities%20Input%20file\Extension%20Cost%20Pricing%20Schedule%20Amendment%20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OneDrive%20-%20DXC%20Production/Business%20Office/Quarterly%20Portfolio%20Finance%20Meeting/2019_01/Forecast%20CalWIN%20-%20FY19_Dec%20close_Feb%20Forecast(DXC)_v5_012219_SIFT_WD-8_F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astersK\Local%20Settings\Temporary%20Internet%20Files\OLK1AC\CMIPS%20II%20and%20IHSS%20SOC%20Estimates%20v5.1%20-%20working%20cop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teresa.c.sifre\Desktop\Copy%20of%20Copy%20of%20OH_IE_Staffing_Model_Negotiations_v0%202%2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egicS\AppData\Local\Microsoft\Windows\Temporary%20Internet%20Files\OLK174A\CMIPS%20II%20and%20IHSS%20SOC%20Estimates%20-%2009-23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qzgqb6/Local%20Settings/Temporary%20Internet%20Files/OLK29/Managed%20Services/ACTS/P&amp;L/ACTS/ACTS%20COPE%20V10.7%20010308%20-%20distribution%20copy%20-%20work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.c-iv.org\Redirected_ACN\Users\james.m.oliver\AppData\Local\Microsoft\Windows\INetCache\Content.Outlook\H75E6KBD\MMD%20ID%2010939405%20CalSAWS%20resource%20planner%200.2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NT\Profiles\elinse\Temporary%20Internet%20Files\OLK7\JACOBI\PeopleSoft\Higher%20Ed\Projects\Vanderbilt\Work%20Plan\JACOBI\Higher%20Ed\Projects\Vanderbilt\AC%20Input\Financials%20WP\FINANCE\PHASE3A\PROJMGT\PH4EST\BUES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7%20Del%20Norte%20POP%20model%20change\05-19-2009%20For%20JPA\Marin-Napa%20CPOP%20v4-client-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CITAKS/Local%20Settings/Temp/Hanger_COPE_V10.7_010308%20Trans%2060m%20HWSW%20I%20&amp;%20Dual%20DC%207Y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jayaadel/Documents/Calgary%20Accounts/FY12%2013%20Suncor%20Hour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worthmic/AppData/Local/Microsoft/Windows/Temporary%20Internet%20Files/Content.Outlook/97S2HW1O/CMT%20Template%20-%20V7%205a_20120626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McKay%202003/Outlook%20Files/2003%20Outlook%20Cda%20CDE%20Or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rz7drr.EDSADCA\Local%20Settings\Temporary%20Internet%20Files\OLK3\Total%20Client%20Proximity%20Centres\09+03\smr%20322%20apps%20oct%209%20%20cadx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Volant%20-%20Preferred%20Solution%20v2%200%20PRICING%20June%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8.sharepoint.hp.com/Documents%20and%20Settings/hzf1j2/Local%20Settings/Temporary%20Internet%20Files/OLK867/R2R_forecasting_model_ElectionsOntario_540576_Sept29LT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robincha/Local%20Settings/Temporary%20Internet%20Files/Content.Outlook/5J6GYGHZ/Cenovus_Forecasting_Cons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7.sharepoint.hp.com/teams/canfinescommercial/Commercial%20Close%20and%20Flash/Flash/2011/2011%2009%20Jul%20Flash/WC/1_WesternCanada_July2011_Flash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XXX%20-%20EBT%20Host%20to%20Host\CO-XXX%20-EBT%20Host%20to%20Host%20Interface%20v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1-PHIL/Trade%20-%20Cost%20-%20P%20&amp;%20L/008%20-%20June%20F03/YTD%20Nov-Jun%20F2003%20databas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Implementation%20Agreement\Amendments\Amendment%20No.%205\02-09-2010%20Final%20for%20JPA\Accenture%20BAFO%20Cost%20Schedules%20Amendment%20No.%20FIV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FMR_tool_blank_template_Cenovus_MID-Jan_Operation%20Revenue%20all%20in%20Aug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C-IV%20Migration\2013%20SWAG\Migration%20Estimates%20C-IV%20Modernization%20v3%20LA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anada%20Finance\TSC%20Finance\ADA%20Canada\2007%20Monthly%20Work\01-Jan%2007\Close%20SMRs\ADU-Prox\113i%20Close%20-%20East%20-%20Jan%20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yan.b.wickham\Local%20Settings\Temporary%20Internet%20Files\OLK55\OMX%20financials%20-%20v3%203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AppData/Local/Microsoft/Windows/Temporary%20Internet%20Files/Content.Outlook/DK80G47P/COUNTY%20EXPENDITURES%20BY%20MONTH%20FY%2014-15%20inv%20PROJECT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GnesdaJ\Local%20Settings\Temporary%20Internet%20Files\OLK1F3F\07-31-2007%20From%20JG\Be%20Vu%20Estimate%20072607%20from%20J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ascw017\calwindata\Documents%20and%20Settings\tzq678\Local%20Settings\Temporary%20Internet%20Files\OLK28\CR2748%20Caseload%20Impact%2020041207%20v6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 "/>
      <sheetName val="Cost Impacts and Constraints"/>
      <sheetName val="A-Total Vendor Cost Summary"/>
      <sheetName val="A1-Total Costs By Month"/>
      <sheetName val="B-Staff Cost"/>
      <sheetName val="C-Hardware Costs"/>
      <sheetName val="D-Hardware Maintenance Cost"/>
      <sheetName val="E-Software Costs"/>
      <sheetName val="F-Software Maintenance Cost"/>
      <sheetName val="G-Facilities Cost"/>
      <sheetName val="H - Network Costs"/>
      <sheetName val="I-ASF HW &amp; HWM Cost"/>
      <sheetName val="J-ASF SW &amp; SWM Cost"/>
      <sheetName val="K-ASF Facilities Net Other"/>
      <sheetName val="L-Other Costs"/>
      <sheetName val="M-Application Maint Cost"/>
      <sheetName val="Workbook Consta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1">
          <cell r="C31">
            <v>8000</v>
          </cell>
        </row>
        <row r="32">
          <cell r="C32">
            <v>142.46277607570141</v>
          </cell>
        </row>
      </sheetData>
      <sheetData sheetId="16">
        <row r="4">
          <cell r="C4">
            <v>42037</v>
          </cell>
        </row>
        <row r="5">
          <cell r="C5">
            <v>42232</v>
          </cell>
        </row>
        <row r="6">
          <cell r="C6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ndy Info"/>
      <sheetName val="HW Maintenance"/>
      <sheetName val="SW Maintenance"/>
      <sheetName val="HW_SW_drawdown"/>
      <sheetName val="HPFS HW_SW"/>
      <sheetName val="Capital forecast"/>
      <sheetName val="FTE"/>
      <sheetName val="Prior Forecast FTE"/>
      <sheetName val="SUMMARY"/>
      <sheetName val="CalWIN"/>
      <sheetName val="Variance to Prior Flash"/>
      <sheetName val="Variance to Budget"/>
      <sheetName val="Variance YOY"/>
      <sheetName val="Variance Qtr to Qtr"/>
      <sheetName val="ReferenceSetUp"/>
      <sheetName val="ReferenceInput"/>
      <sheetName val="AllInOn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D5" t="str">
            <v>CalWIN</v>
          </cell>
        </row>
        <row r="6">
          <cell r="D6" t="str">
            <v>CalWIN</v>
          </cell>
        </row>
      </sheetData>
      <sheetData sheetId="11">
        <row r="4">
          <cell r="D4" t="str">
            <v>CalWIN</v>
          </cell>
        </row>
      </sheetData>
      <sheetData sheetId="12">
        <row r="4">
          <cell r="D4" t="str">
            <v>CalWIN</v>
          </cell>
        </row>
      </sheetData>
      <sheetData sheetId="13">
        <row r="4">
          <cell r="D4" t="str">
            <v>CalWIN</v>
          </cell>
        </row>
      </sheetData>
      <sheetData sheetId="14">
        <row r="9">
          <cell r="E9" t="str">
            <v>CalWIN</v>
          </cell>
          <cell r="K9" t="str">
            <v>CalWIN</v>
          </cell>
          <cell r="P9" t="str">
            <v>CalWIN</v>
          </cell>
          <cell r="U9" t="str">
            <v>CalWIN</v>
          </cell>
          <cell r="Z9" t="str">
            <v>CalWIN</v>
          </cell>
        </row>
        <row r="10">
          <cell r="K10" t="e">
            <v>#N/A</v>
          </cell>
          <cell r="P10" t="e">
            <v>#N/A</v>
          </cell>
          <cell r="U10" t="e">
            <v>#N/A</v>
          </cell>
          <cell r="Z10" t="e">
            <v>#N/A</v>
          </cell>
        </row>
        <row r="11">
          <cell r="K11" t="e">
            <v>#N/A</v>
          </cell>
          <cell r="P11" t="e">
            <v>#N/A</v>
          </cell>
          <cell r="U11" t="e">
            <v>#N/A</v>
          </cell>
          <cell r="Z11" t="e">
            <v>#N/A</v>
          </cell>
        </row>
        <row r="12">
          <cell r="K12" t="e">
            <v>#N/A</v>
          </cell>
          <cell r="P12" t="e">
            <v>#N/A</v>
          </cell>
          <cell r="U12" t="e">
            <v>#N/A</v>
          </cell>
          <cell r="Z12" t="e">
            <v>#N/A</v>
          </cell>
        </row>
        <row r="13">
          <cell r="K13" t="e">
            <v>#N/A</v>
          </cell>
          <cell r="P13" t="e">
            <v>#N/A</v>
          </cell>
          <cell r="U13" t="e">
            <v>#N/A</v>
          </cell>
          <cell r="Z13" t="e">
            <v>#N/A</v>
          </cell>
        </row>
        <row r="14">
          <cell r="K14" t="e">
            <v>#N/A</v>
          </cell>
          <cell r="P14" t="e">
            <v>#N/A</v>
          </cell>
          <cell r="U14" t="e">
            <v>#N/A</v>
          </cell>
          <cell r="Z14" t="e">
            <v>#N/A</v>
          </cell>
        </row>
        <row r="15">
          <cell r="K15" t="e">
            <v>#N/A</v>
          </cell>
          <cell r="P15" t="e">
            <v>#N/A</v>
          </cell>
          <cell r="U15" t="e">
            <v>#N/A</v>
          </cell>
          <cell r="Z15" t="e">
            <v>#N/A</v>
          </cell>
        </row>
        <row r="16">
          <cell r="K16" t="e">
            <v>#N/A</v>
          </cell>
          <cell r="P16" t="e">
            <v>#N/A</v>
          </cell>
          <cell r="U16" t="e">
            <v>#N/A</v>
          </cell>
          <cell r="Z16" t="e">
            <v>#N/A</v>
          </cell>
        </row>
        <row r="17">
          <cell r="K17" t="e">
            <v>#N/A</v>
          </cell>
          <cell r="P17" t="e">
            <v>#N/A</v>
          </cell>
          <cell r="U17" t="e">
            <v>#N/A</v>
          </cell>
          <cell r="Z17" t="e">
            <v>#N/A</v>
          </cell>
        </row>
        <row r="18">
          <cell r="K18" t="e">
            <v>#N/A</v>
          </cell>
          <cell r="P18" t="e">
            <v>#N/A</v>
          </cell>
          <cell r="U18" t="e">
            <v>#N/A</v>
          </cell>
          <cell r="Z18" t="e">
            <v>#N/A</v>
          </cell>
        </row>
        <row r="19">
          <cell r="K19" t="e">
            <v>#N/A</v>
          </cell>
          <cell r="P19" t="e">
            <v>#N/A</v>
          </cell>
          <cell r="U19" t="e">
            <v>#N/A</v>
          </cell>
          <cell r="Z19" t="e">
            <v>#N/A</v>
          </cell>
        </row>
        <row r="20">
          <cell r="K20" t="e">
            <v>#N/A</v>
          </cell>
          <cell r="P20" t="e">
            <v>#N/A</v>
          </cell>
          <cell r="U20" t="e">
            <v>#N/A</v>
          </cell>
          <cell r="Z20" t="e">
            <v>#N/A</v>
          </cell>
        </row>
        <row r="21">
          <cell r="K21" t="e">
            <v>#N/A</v>
          </cell>
          <cell r="P21" t="e">
            <v>#N/A</v>
          </cell>
          <cell r="U21" t="e">
            <v>#N/A</v>
          </cell>
          <cell r="Z21" t="e">
            <v>#N/A</v>
          </cell>
        </row>
        <row r="22">
          <cell r="K22" t="e">
            <v>#N/A</v>
          </cell>
          <cell r="P22" t="e">
            <v>#N/A</v>
          </cell>
          <cell r="U22" t="e">
            <v>#N/A</v>
          </cell>
          <cell r="Z22" t="e">
            <v>#N/A</v>
          </cell>
        </row>
        <row r="23">
          <cell r="K23" t="e">
            <v>#N/A</v>
          </cell>
          <cell r="P23" t="e">
            <v>#N/A</v>
          </cell>
          <cell r="U23" t="e">
            <v>#N/A</v>
          </cell>
          <cell r="Z23" t="e">
            <v>#N/A</v>
          </cell>
        </row>
        <row r="24">
          <cell r="K24" t="e">
            <v>#N/A</v>
          </cell>
          <cell r="P24" t="e">
            <v>#N/A</v>
          </cell>
          <cell r="U24" t="e">
            <v>#N/A</v>
          </cell>
          <cell r="Z24" t="e">
            <v>#N/A</v>
          </cell>
        </row>
        <row r="25">
          <cell r="K25" t="e">
            <v>#N/A</v>
          </cell>
          <cell r="P25" t="e">
            <v>#N/A</v>
          </cell>
          <cell r="U25" t="e">
            <v>#N/A</v>
          </cell>
          <cell r="Z25" t="e">
            <v>#N/A</v>
          </cell>
        </row>
        <row r="26">
          <cell r="K26" t="e">
            <v>#N/A</v>
          </cell>
          <cell r="P26" t="e">
            <v>#N/A</v>
          </cell>
          <cell r="U26" t="e">
            <v>#N/A</v>
          </cell>
          <cell r="Z26" t="e">
            <v>#N/A</v>
          </cell>
        </row>
        <row r="27">
          <cell r="K27" t="e">
            <v>#N/A</v>
          </cell>
          <cell r="P27" t="e">
            <v>#N/A</v>
          </cell>
          <cell r="U27" t="e">
            <v>#N/A</v>
          </cell>
          <cell r="Z27" t="e">
            <v>#N/A</v>
          </cell>
        </row>
        <row r="41">
          <cell r="B41" t="str">
            <v>CalWIN</v>
          </cell>
          <cell r="C41" t="str">
            <v>ITO</v>
          </cell>
          <cell r="D41" t="str">
            <v>Secured</v>
          </cell>
          <cell r="E41" t="str">
            <v>RCOW</v>
          </cell>
        </row>
        <row r="42">
          <cell r="C42" t="str">
            <v>APPS</v>
          </cell>
          <cell r="D42" t="str">
            <v>AIB New Sales</v>
          </cell>
          <cell r="E42" t="str">
            <v>CCOW</v>
          </cell>
        </row>
        <row r="43">
          <cell r="C43" t="str">
            <v>BPO</v>
          </cell>
          <cell r="E43" t="str">
            <v>Non-TCOW</v>
          </cell>
        </row>
        <row r="44">
          <cell r="E44" t="str">
            <v>Indirect</v>
          </cell>
        </row>
        <row r="45">
          <cell r="E45" t="str">
            <v>Offset</v>
          </cell>
        </row>
      </sheetData>
      <sheetData sheetId="15">
        <row r="3">
          <cell r="E3" t="str">
            <v>Services Revenue</v>
          </cell>
          <cell r="F3" t="str">
            <v>Services Revenue</v>
          </cell>
          <cell r="G3" t="str">
            <v>Secured Baseline-Services Revenue</v>
          </cell>
          <cell r="H3" t="str">
            <v>Secured Baseline</v>
          </cell>
          <cell r="I3" t="str">
            <v>Revenue</v>
          </cell>
          <cell r="J3" t="str">
            <v>Revenue</v>
          </cell>
        </row>
        <row r="4">
          <cell r="E4" t="str">
            <v>Embedded Lease Revenue</v>
          </cell>
          <cell r="F4" t="str">
            <v>Embedded Lease Revenue</v>
          </cell>
          <cell r="G4" t="str">
            <v>Secured Baseline-Embedded Lease Revenue</v>
          </cell>
          <cell r="H4" t="str">
            <v>Secured Baseline</v>
          </cell>
          <cell r="I4" t="str">
            <v>Revenue</v>
          </cell>
          <cell r="J4" t="str">
            <v>Revenue</v>
          </cell>
        </row>
        <row r="5">
          <cell r="E5" t="str">
            <v>Pass Thru Revenue</v>
          </cell>
          <cell r="F5" t="str">
            <v>Pass Thru Revenue</v>
          </cell>
          <cell r="G5" t="str">
            <v>Secured Baseline-Pass Thru Revenue</v>
          </cell>
          <cell r="H5" t="str">
            <v>Secured Baseline</v>
          </cell>
          <cell r="I5" t="str">
            <v>Revenue</v>
          </cell>
          <cell r="J5" t="str">
            <v>Revenue</v>
          </cell>
        </row>
        <row r="6">
          <cell r="E6" t="str">
            <v>Volumetric next</v>
          </cell>
          <cell r="G6" t="str">
            <v>DO NOT PICK THIS ONE</v>
          </cell>
          <cell r="J6" t="str">
            <v>Revenue</v>
          </cell>
        </row>
        <row r="7">
          <cell r="E7" t="str">
            <v>VOL-Services Revenue</v>
          </cell>
          <cell r="F7" t="str">
            <v>VOL-Services Revenue</v>
          </cell>
          <cell r="G7" t="str">
            <v>Secured Volumetric-VOL-Services Revenue</v>
          </cell>
          <cell r="H7" t="str">
            <v>Secured Volumetric</v>
          </cell>
          <cell r="I7" t="str">
            <v>Revenue</v>
          </cell>
          <cell r="J7" t="str">
            <v>Revenue</v>
          </cell>
        </row>
        <row r="8">
          <cell r="E8" t="str">
            <v>AIB next</v>
          </cell>
          <cell r="G8" t="str">
            <v>DO NOT PICK THIS ONE</v>
          </cell>
          <cell r="J8" t="str">
            <v>Revenue</v>
          </cell>
        </row>
        <row r="9">
          <cell r="E9" t="str">
            <v>AIB-Services Revenue</v>
          </cell>
          <cell r="F9" t="str">
            <v>AIB-Services Revenue</v>
          </cell>
          <cell r="G9" t="str">
            <v>AIB New-AIB-Services Revenue</v>
          </cell>
          <cell r="H9" t="str">
            <v>AIB New</v>
          </cell>
          <cell r="I9" t="str">
            <v>Revenue</v>
          </cell>
          <cell r="J9" t="str">
            <v>Revenue</v>
          </cell>
        </row>
        <row r="10">
          <cell r="E10" t="str">
            <v>AIB-Pass Thru Revenue</v>
          </cell>
          <cell r="F10" t="str">
            <v>AIB-Pass Thru Revenue</v>
          </cell>
          <cell r="G10" t="str">
            <v>AIB New-AIB-Pass Thru Revenue</v>
          </cell>
          <cell r="H10" t="str">
            <v>AIB New</v>
          </cell>
          <cell r="I10" t="str">
            <v>Revenue</v>
          </cell>
          <cell r="J10" t="str">
            <v>Revenue</v>
          </cell>
        </row>
        <row r="19">
          <cell r="E19" t="str">
            <v>Salaries</v>
          </cell>
          <cell r="F19" t="str">
            <v>Salaries</v>
          </cell>
          <cell r="G19" t="str">
            <v>Secured Baseline-RCOW-Salaries</v>
          </cell>
          <cell r="H19" t="str">
            <v>Secured Baseline</v>
          </cell>
          <cell r="I19" t="str">
            <v>Gross Spend</v>
          </cell>
          <cell r="J19" t="str">
            <v>RCOW</v>
          </cell>
        </row>
        <row r="20">
          <cell r="E20" t="str">
            <v>Sales Bonus &amp; Commissions</v>
          </cell>
          <cell r="F20" t="str">
            <v>Sales Bonus &amp; Commissions</v>
          </cell>
          <cell r="G20" t="str">
            <v>Secured Baseline-RCOW-Sales Bonus &amp; Commissions</v>
          </cell>
          <cell r="H20" t="str">
            <v>Secured Baseline</v>
          </cell>
          <cell r="I20" t="str">
            <v>Gross Spend</v>
          </cell>
          <cell r="J20" t="str">
            <v>RCOW</v>
          </cell>
        </row>
        <row r="21">
          <cell r="E21" t="str">
            <v>Fringe</v>
          </cell>
          <cell r="F21" t="str">
            <v>Fringe</v>
          </cell>
          <cell r="G21" t="str">
            <v>Secured Baseline-RCOW-Fringe</v>
          </cell>
          <cell r="H21" t="str">
            <v>Secured Baseline</v>
          </cell>
          <cell r="I21" t="str">
            <v>Gross Spend</v>
          </cell>
          <cell r="J21" t="str">
            <v>RCOW</v>
          </cell>
        </row>
        <row r="22">
          <cell r="E22" t="str">
            <v>CCOW</v>
          </cell>
          <cell r="F22" t="str">
            <v>CCOW</v>
          </cell>
          <cell r="G22" t="str">
            <v>Secured Baseline-CCOW-CCOW</v>
          </cell>
          <cell r="H22" t="str">
            <v>Secured Baseline</v>
          </cell>
          <cell r="I22" t="str">
            <v>Gross Spend</v>
          </cell>
          <cell r="J22" t="str">
            <v>CCOW</v>
          </cell>
        </row>
        <row r="23">
          <cell r="E23" t="str">
            <v>Machinery &amp; Equipment</v>
          </cell>
          <cell r="F23" t="str">
            <v>Machinery &amp; Equipment</v>
          </cell>
          <cell r="G23" t="str">
            <v>Secured Baseline-Non-TCOW-Machinery &amp; Equipment</v>
          </cell>
          <cell r="H23" t="str">
            <v>Secured Baseline</v>
          </cell>
          <cell r="I23" t="str">
            <v>Gross Spend</v>
          </cell>
          <cell r="J23" t="str">
            <v>Non-TCOW</v>
          </cell>
        </row>
        <row r="24">
          <cell r="E24" t="str">
            <v>Depreciation</v>
          </cell>
          <cell r="F24" t="str">
            <v>Depreciation</v>
          </cell>
          <cell r="G24" t="str">
            <v>Secured Baseline-Non-TCOW-Depreciation</v>
          </cell>
          <cell r="H24" t="str">
            <v>Secured Baseline</v>
          </cell>
          <cell r="I24" t="str">
            <v>Gross Spend</v>
          </cell>
          <cell r="J24" t="str">
            <v>Non-TCOW</v>
          </cell>
        </row>
        <row r="25">
          <cell r="E25" t="str">
            <v>Amortization</v>
          </cell>
          <cell r="F25" t="str">
            <v>Amortization</v>
          </cell>
          <cell r="G25" t="str">
            <v>Secured Baseline-Non-TCOW-Amortization</v>
          </cell>
          <cell r="H25" t="str">
            <v>Secured Baseline</v>
          </cell>
          <cell r="I25" t="str">
            <v>Gross Spend</v>
          </cell>
          <cell r="J25" t="str">
            <v>Non-TCOW</v>
          </cell>
        </row>
        <row r="26">
          <cell r="E26" t="str">
            <v>Pass-Thru</v>
          </cell>
          <cell r="F26" t="str">
            <v>Pass-Thru</v>
          </cell>
          <cell r="G26" t="str">
            <v>Secured Baseline-Non-TCOW-Pass-Thru</v>
          </cell>
          <cell r="H26" t="str">
            <v>Secured Baseline</v>
          </cell>
          <cell r="I26" t="str">
            <v>Gross Spend</v>
          </cell>
          <cell r="J26" t="str">
            <v>Non-TCOW</v>
          </cell>
        </row>
        <row r="27">
          <cell r="E27" t="str">
            <v>Travel</v>
          </cell>
          <cell r="F27" t="str">
            <v>Travel</v>
          </cell>
          <cell r="G27" t="str">
            <v>Secured Baseline-Non-TCOW-Travel</v>
          </cell>
          <cell r="H27" t="str">
            <v>Secured Baseline</v>
          </cell>
          <cell r="I27" t="str">
            <v>Gross Spend</v>
          </cell>
          <cell r="J27" t="str">
            <v>Non-TCOW</v>
          </cell>
        </row>
        <row r="28">
          <cell r="E28" t="str">
            <v>Training &amp; Recruitment</v>
          </cell>
          <cell r="F28" t="str">
            <v>Training &amp; Recruitment</v>
          </cell>
          <cell r="G28" t="str">
            <v>Secured Baseline-Non-TCOW-Training &amp; Recruitment</v>
          </cell>
          <cell r="H28" t="str">
            <v>Secured Baseline</v>
          </cell>
          <cell r="I28" t="str">
            <v>Gross Spend</v>
          </cell>
          <cell r="J28" t="str">
            <v>Non-TCOW</v>
          </cell>
        </row>
        <row r="29">
          <cell r="E29" t="str">
            <v>Property Costs</v>
          </cell>
          <cell r="F29" t="str">
            <v>Property Costs</v>
          </cell>
          <cell r="G29" t="str">
            <v>Secured Baseline-Non-TCOW-Property Costs</v>
          </cell>
          <cell r="H29" t="str">
            <v>Secured Baseline</v>
          </cell>
          <cell r="I29" t="str">
            <v>Gross Spend</v>
          </cell>
          <cell r="J29" t="str">
            <v>Non-TCOW</v>
          </cell>
        </row>
        <row r="30">
          <cell r="E30" t="str">
            <v>Bad Debt</v>
          </cell>
          <cell r="F30" t="str">
            <v>Bad Debt</v>
          </cell>
          <cell r="G30" t="str">
            <v>Secured Baseline-Non-TCOW-Bad Debt</v>
          </cell>
          <cell r="H30" t="str">
            <v>Secured Baseline</v>
          </cell>
          <cell r="I30" t="str">
            <v>Gross Spend</v>
          </cell>
          <cell r="J30" t="str">
            <v>Non-TCOW</v>
          </cell>
        </row>
        <row r="31">
          <cell r="E31" t="str">
            <v>Other Owned Expense</v>
          </cell>
          <cell r="F31" t="str">
            <v>Other Owned Expense</v>
          </cell>
          <cell r="G31" t="str">
            <v>Secured Baseline-Non-TCOW-Other Owned Expense</v>
          </cell>
          <cell r="H31" t="str">
            <v>Secured Baseline</v>
          </cell>
          <cell r="I31" t="str">
            <v>Gross Spend</v>
          </cell>
          <cell r="J31" t="str">
            <v>Non-TCOW</v>
          </cell>
        </row>
        <row r="32">
          <cell r="E32" t="str">
            <v>3rd Party Software</v>
          </cell>
          <cell r="F32" t="str">
            <v>3rd Party Software</v>
          </cell>
          <cell r="G32" t="str">
            <v>Secured Baseline-Non-TCOW-3rd Party Software</v>
          </cell>
          <cell r="H32" t="str">
            <v>Secured Baseline</v>
          </cell>
          <cell r="I32" t="str">
            <v>Gross Spend</v>
          </cell>
          <cell r="J32" t="str">
            <v>Non-TCOW</v>
          </cell>
        </row>
        <row r="33">
          <cell r="E33" t="str">
            <v>Telecommunications</v>
          </cell>
          <cell r="F33" t="str">
            <v>Telecommunications</v>
          </cell>
          <cell r="G33" t="str">
            <v>Secured Baseline-Non-TCOW-Telecommunications</v>
          </cell>
          <cell r="H33" t="str">
            <v>Secured Baseline</v>
          </cell>
          <cell r="I33" t="str">
            <v>Gross Spend</v>
          </cell>
          <cell r="J33" t="str">
            <v>Non-TCOW</v>
          </cell>
        </row>
        <row r="34">
          <cell r="E34" t="str">
            <v>Deferred Expense</v>
          </cell>
          <cell r="F34" t="str">
            <v>Deferred Expense</v>
          </cell>
          <cell r="G34" t="str">
            <v>Secured Baseline-Non-TCOW-Deferred Expense</v>
          </cell>
          <cell r="H34" t="str">
            <v>Secured Baseline</v>
          </cell>
          <cell r="I34" t="str">
            <v>Gross Spend</v>
          </cell>
          <cell r="J34" t="str">
            <v>Non-TCOW</v>
          </cell>
        </row>
        <row r="35">
          <cell r="E35" t="str">
            <v>OEM Pass-Thru</v>
          </cell>
          <cell r="F35" t="str">
            <v>OEM Pass-Thru</v>
          </cell>
          <cell r="G35" t="str">
            <v>Secured Baseline-Non-TCOW-OEM Pass-Thru</v>
          </cell>
          <cell r="H35" t="str">
            <v>Secured Baseline</v>
          </cell>
          <cell r="I35" t="str">
            <v>Gross Spend</v>
          </cell>
          <cell r="J35" t="str">
            <v>Non-TCOW</v>
          </cell>
        </row>
        <row r="36">
          <cell r="E36" t="str">
            <v>HPFS Lease</v>
          </cell>
          <cell r="F36" t="str">
            <v>HPFS Lease</v>
          </cell>
          <cell r="G36" t="str">
            <v>Secured Baseline-Non-TCOW-HPFS Lease</v>
          </cell>
          <cell r="H36" t="str">
            <v>Secured Baseline</v>
          </cell>
          <cell r="I36" t="str">
            <v>Gross Spend</v>
          </cell>
          <cell r="J36" t="str">
            <v>Non-TCOW</v>
          </cell>
        </row>
        <row r="37">
          <cell r="E37" t="str">
            <v>3xxx Other</v>
          </cell>
          <cell r="F37" t="str">
            <v>3xxx Other</v>
          </cell>
          <cell r="G37" t="str">
            <v>Secured Baseline-Non-TCOW-3xxx Other</v>
          </cell>
          <cell r="H37" t="str">
            <v>Secured Baseline</v>
          </cell>
          <cell r="I37" t="str">
            <v>Gross Spend</v>
          </cell>
          <cell r="J37" t="str">
            <v>Non-TCOW</v>
          </cell>
        </row>
        <row r="38">
          <cell r="E38" t="str">
            <v>Cross Charge Relief</v>
          </cell>
          <cell r="F38" t="str">
            <v>Cross Charge Relief</v>
          </cell>
          <cell r="G38" t="str">
            <v>Secured Baseline-Cross Charge Relief</v>
          </cell>
          <cell r="H38" t="str">
            <v>Secured Baseline</v>
          </cell>
          <cell r="I38" t="str">
            <v>Non-Gross Spend</v>
          </cell>
          <cell r="J38" t="str">
            <v>Indirect</v>
          </cell>
        </row>
        <row r="39">
          <cell r="E39" t="str">
            <v>Cross Charge Expense</v>
          </cell>
          <cell r="F39" t="str">
            <v>Cross Charge Expense</v>
          </cell>
          <cell r="G39" t="str">
            <v>Secured Baseline-Cross Charge Expense</v>
          </cell>
          <cell r="H39" t="str">
            <v>Secured Baseline</v>
          </cell>
          <cell r="I39" t="str">
            <v>Non-Gross Spend</v>
          </cell>
          <cell r="J39" t="str">
            <v>Indirect</v>
          </cell>
        </row>
        <row r="40">
          <cell r="E40" t="str">
            <v>AIB-Salaries</v>
          </cell>
          <cell r="F40" t="str">
            <v>AIB-Salaries</v>
          </cell>
          <cell r="G40" t="str">
            <v>AIB New-RCOW-AIB-Salaries</v>
          </cell>
          <cell r="H40" t="str">
            <v>AIB New</v>
          </cell>
          <cell r="I40" t="str">
            <v>Gross Spend</v>
          </cell>
          <cell r="J40" t="str">
            <v>RCOW</v>
          </cell>
        </row>
        <row r="41">
          <cell r="E41" t="str">
            <v>AIB-Sales Bonus &amp; Commissions</v>
          </cell>
          <cell r="F41" t="str">
            <v>AIB-Sales Bonus &amp; Commissions</v>
          </cell>
          <cell r="G41" t="str">
            <v>AIB New-RCOW-AIB-Sales Bonus &amp; Commissions</v>
          </cell>
          <cell r="H41" t="str">
            <v>AIB New</v>
          </cell>
          <cell r="I41" t="str">
            <v>Gross Spend</v>
          </cell>
          <cell r="J41" t="str">
            <v>RCOW</v>
          </cell>
        </row>
        <row r="42">
          <cell r="E42" t="str">
            <v>AIB-Fringe</v>
          </cell>
          <cell r="F42" t="str">
            <v>AIB-Fringe</v>
          </cell>
          <cell r="G42" t="str">
            <v>AIB New-RCOW-AIB-Fringe</v>
          </cell>
          <cell r="H42" t="str">
            <v>AIB New</v>
          </cell>
          <cell r="I42" t="str">
            <v>Gross Spend</v>
          </cell>
          <cell r="J42" t="str">
            <v>RCOW</v>
          </cell>
        </row>
        <row r="43">
          <cell r="E43" t="str">
            <v>AIB-CCOW</v>
          </cell>
          <cell r="F43" t="str">
            <v>AIB-CCOW</v>
          </cell>
          <cell r="G43" t="str">
            <v>AIB New-CCOW-AIB-CCOW</v>
          </cell>
          <cell r="H43" t="str">
            <v>AIB New</v>
          </cell>
          <cell r="I43" t="str">
            <v>Gross Spend</v>
          </cell>
          <cell r="J43" t="str">
            <v>CCOW</v>
          </cell>
        </row>
        <row r="44">
          <cell r="E44" t="str">
            <v>AIB-Machinery &amp; Equipment</v>
          </cell>
          <cell r="F44" t="str">
            <v>AIB-Machinery &amp; Equipment</v>
          </cell>
          <cell r="G44" t="str">
            <v>AIB New-Non-TCOW-AIB-Machinery &amp; Equipment</v>
          </cell>
          <cell r="H44" t="str">
            <v>AIB New</v>
          </cell>
          <cell r="I44" t="str">
            <v>Gross Spend</v>
          </cell>
          <cell r="J44" t="str">
            <v>Non-TCOW</v>
          </cell>
        </row>
        <row r="45">
          <cell r="E45" t="str">
            <v>AIB-Depreciation</v>
          </cell>
          <cell r="F45" t="str">
            <v>AIB-Depreciation</v>
          </cell>
          <cell r="G45" t="str">
            <v>AIB New-Non-TCOW-AIB-Depreciation</v>
          </cell>
          <cell r="H45" t="str">
            <v>AIB New</v>
          </cell>
          <cell r="I45" t="str">
            <v>Gross Spend</v>
          </cell>
          <cell r="J45" t="str">
            <v>Non-TCOW</v>
          </cell>
        </row>
        <row r="46">
          <cell r="E46" t="str">
            <v>AIB-Amortization</v>
          </cell>
          <cell r="F46" t="str">
            <v>AIB-Amortization</v>
          </cell>
          <cell r="G46" t="str">
            <v>AIB New-Non-TCOW-AIB-Amortization</v>
          </cell>
          <cell r="H46" t="str">
            <v>AIB New</v>
          </cell>
          <cell r="I46" t="str">
            <v>Gross Spend</v>
          </cell>
          <cell r="J46" t="str">
            <v>Non-TCOW</v>
          </cell>
        </row>
        <row r="47">
          <cell r="E47" t="str">
            <v>AIB-Pass-Thru</v>
          </cell>
          <cell r="F47" t="str">
            <v>AIB-Pass-Thru</v>
          </cell>
          <cell r="G47" t="str">
            <v>AIB New-Non-TCOW-AIB-Pass-Thru</v>
          </cell>
          <cell r="H47" t="str">
            <v>AIB New</v>
          </cell>
          <cell r="I47" t="str">
            <v>Gross Spend</v>
          </cell>
          <cell r="J47" t="str">
            <v>Non-TCOW</v>
          </cell>
        </row>
        <row r="48">
          <cell r="E48" t="str">
            <v>AIB-Travel</v>
          </cell>
          <cell r="F48" t="str">
            <v>AIB-Travel</v>
          </cell>
          <cell r="G48" t="str">
            <v>AIB New-Non-TCOW-AIB-Travel</v>
          </cell>
          <cell r="H48" t="str">
            <v>AIB New</v>
          </cell>
          <cell r="I48" t="str">
            <v>Gross Spend</v>
          </cell>
          <cell r="J48" t="str">
            <v>Non-TCOW</v>
          </cell>
        </row>
        <row r="49">
          <cell r="E49" t="str">
            <v>AIB-Property Costs</v>
          </cell>
          <cell r="F49" t="str">
            <v>AIB-Property Costs</v>
          </cell>
          <cell r="G49" t="str">
            <v>AIB New-Non-TCOW-AIB-Property Costs</v>
          </cell>
          <cell r="H49" t="str">
            <v>AIB New</v>
          </cell>
          <cell r="I49" t="str">
            <v>Gross Spend</v>
          </cell>
          <cell r="J49" t="str">
            <v>Non-TCOW</v>
          </cell>
        </row>
        <row r="50">
          <cell r="E50" t="str">
            <v>AIB-General Expense</v>
          </cell>
          <cell r="F50" t="str">
            <v>AIB-General Expense</v>
          </cell>
          <cell r="G50" t="str">
            <v>AIB New-Non-TCOW-AIB-General Expense</v>
          </cell>
          <cell r="H50" t="str">
            <v>AIB New</v>
          </cell>
          <cell r="I50" t="str">
            <v>Gross Spend</v>
          </cell>
          <cell r="J50" t="str">
            <v>Non-TCOW</v>
          </cell>
        </row>
        <row r="51">
          <cell r="E51" t="str">
            <v>AIB-3rd Party Software</v>
          </cell>
          <cell r="F51" t="str">
            <v>AIB-3rd Party Software</v>
          </cell>
          <cell r="G51" t="str">
            <v>AIB New-Non-TCOW-AIB-3rd Party Software</v>
          </cell>
          <cell r="H51" t="str">
            <v>AIB New</v>
          </cell>
          <cell r="I51" t="str">
            <v>Gross Spend</v>
          </cell>
          <cell r="J51" t="str">
            <v>Non-TCOW</v>
          </cell>
        </row>
        <row r="52">
          <cell r="E52" t="str">
            <v>AIB-Telecommunications</v>
          </cell>
          <cell r="F52" t="str">
            <v>AIB-Telecommunications</v>
          </cell>
          <cell r="G52" t="str">
            <v>AIB New-Non-TCOW-AIB-Telecommunications</v>
          </cell>
          <cell r="H52" t="str">
            <v>AIB New</v>
          </cell>
          <cell r="I52" t="str">
            <v>Gross Spend</v>
          </cell>
          <cell r="J52" t="str">
            <v>Non-TCOW</v>
          </cell>
        </row>
        <row r="53">
          <cell r="E53" t="str">
            <v>AIB-Deferred Expense</v>
          </cell>
          <cell r="F53" t="str">
            <v>AIB-Deferred Expense</v>
          </cell>
          <cell r="G53" t="str">
            <v>AIB New-Non-TCOW-AIB-Deferred Expense</v>
          </cell>
          <cell r="H53" t="str">
            <v>AIB New</v>
          </cell>
          <cell r="I53" t="str">
            <v>Gross Spend</v>
          </cell>
          <cell r="J53" t="str">
            <v>Non-TCOW</v>
          </cell>
        </row>
        <row r="54">
          <cell r="E54" t="str">
            <v>AIB-OEM Pass-thru</v>
          </cell>
          <cell r="F54" t="str">
            <v>AIB-OEM Pass-thru</v>
          </cell>
          <cell r="G54" t="str">
            <v>AIB New-Non-TCOW-AIB-OEM Pass-thru</v>
          </cell>
          <cell r="H54" t="str">
            <v>AIB New</v>
          </cell>
          <cell r="I54" t="str">
            <v>Gross Spend</v>
          </cell>
          <cell r="J54" t="str">
            <v>Non-TCOW</v>
          </cell>
        </row>
        <row r="55">
          <cell r="E55" t="str">
            <v>AIB-HPFS Lease</v>
          </cell>
          <cell r="F55" t="str">
            <v>AIB-HPFS Lease</v>
          </cell>
          <cell r="G55" t="str">
            <v>AIB New-Non-TCOW-AIB-HPFS Lease</v>
          </cell>
          <cell r="H55" t="str">
            <v>AIB New</v>
          </cell>
          <cell r="I55" t="str">
            <v>Gross Spend</v>
          </cell>
          <cell r="J55" t="str">
            <v>Non-TCOW</v>
          </cell>
        </row>
        <row r="56">
          <cell r="E56" t="str">
            <v>AIB-3xxx Other</v>
          </cell>
          <cell r="F56" t="str">
            <v>AIB-3xxx Other</v>
          </cell>
          <cell r="G56" t="str">
            <v>AIB New-Non-TCOW-AIB-3xxx Other</v>
          </cell>
          <cell r="H56" t="str">
            <v>AIB New</v>
          </cell>
          <cell r="I56" t="str">
            <v>Gross Spend</v>
          </cell>
          <cell r="J56" t="str">
            <v>Non-TCOW</v>
          </cell>
        </row>
        <row r="57">
          <cell r="E57" t="str">
            <v>AIB-Cross Charge Relief</v>
          </cell>
          <cell r="F57" t="str">
            <v>AIB-Cross Charge Relief</v>
          </cell>
          <cell r="G57" t="str">
            <v>AIB New-AIB-Cross Charge Relief</v>
          </cell>
          <cell r="H57" t="str">
            <v>AIB New</v>
          </cell>
          <cell r="I57" t="str">
            <v>Non-Gross Spend</v>
          </cell>
          <cell r="J57" t="str">
            <v>Indirect</v>
          </cell>
        </row>
        <row r="58">
          <cell r="E58" t="str">
            <v>AIB-Cross Charge Expense</v>
          </cell>
          <cell r="F58" t="str">
            <v>AIB-Cross Charge Expense</v>
          </cell>
          <cell r="G58" t="str">
            <v>AIB New-AIB-Cross Charge Expense</v>
          </cell>
          <cell r="H58" t="str">
            <v>AIB New</v>
          </cell>
          <cell r="I58" t="str">
            <v>Non-Gross Spend</v>
          </cell>
          <cell r="J58" t="str">
            <v>Indirect</v>
          </cell>
        </row>
        <row r="118">
          <cell r="E118">
            <v>1121</v>
          </cell>
          <cell r="F118" t="str">
            <v>UNBILLED RECEIVABLES - ACCRUED</v>
          </cell>
          <cell r="G118" t="str">
            <v>UNBILLED RECEIVABLES - ACCRUED</v>
          </cell>
        </row>
        <row r="119">
          <cell r="E119">
            <v>1122</v>
          </cell>
          <cell r="F119" t="str">
            <v>UNBILLED RECEIVABLES - OTHER</v>
          </cell>
          <cell r="G119" t="str">
            <v>UNBILLED RECEIVABLES - OTHER</v>
          </cell>
        </row>
        <row r="120">
          <cell r="E120">
            <v>1130</v>
          </cell>
          <cell r="F120" t="str">
            <v>INVENTORY</v>
          </cell>
          <cell r="G120" t="str">
            <v>INVENTORY</v>
          </cell>
        </row>
        <row r="121">
          <cell r="E121">
            <v>1140</v>
          </cell>
          <cell r="F121" t="str">
            <v>PREPAID AND DEPOSITS</v>
          </cell>
          <cell r="G121" t="str">
            <v>PREPAID AND DEPOSITS</v>
          </cell>
        </row>
        <row r="122">
          <cell r="E122">
            <v>1141</v>
          </cell>
          <cell r="F122" t="str">
            <v>PREPAID SOFTWARE &amp; MAINTENANCE - SHORT TERM</v>
          </cell>
          <cell r="G122" t="str">
            <v>PREPAID SOFTWARE &amp; MAINTENANCE - SHORT TERM</v>
          </cell>
        </row>
        <row r="123">
          <cell r="E123">
            <v>1280</v>
          </cell>
          <cell r="F123" t="str">
            <v>LAND</v>
          </cell>
          <cell r="G123" t="str">
            <v>LAND</v>
          </cell>
        </row>
        <row r="124">
          <cell r="E124">
            <v>1281</v>
          </cell>
          <cell r="F124" t="str">
            <v>BUILDINGS &amp; FACILITIES</v>
          </cell>
          <cell r="G124" t="str">
            <v>BUILDINGS &amp; FACILITIES</v>
          </cell>
        </row>
        <row r="125">
          <cell r="E125">
            <v>1282</v>
          </cell>
          <cell r="F125" t="str">
            <v>COMPUTER EQUIPMENT</v>
          </cell>
          <cell r="G125" t="str">
            <v>COMPUTER EQUIPMENT</v>
          </cell>
        </row>
        <row r="126">
          <cell r="E126">
            <v>1283</v>
          </cell>
          <cell r="F126" t="str">
            <v>OTHER EQUIPMENT &amp; FURNITURE</v>
          </cell>
          <cell r="G126" t="str">
            <v>OTHER EQUIPMENT &amp; FURNITURE</v>
          </cell>
        </row>
        <row r="127">
          <cell r="E127">
            <v>1291</v>
          </cell>
          <cell r="F127" t="str">
            <v>ACCUM DEPR-BUILD &amp; FACIL</v>
          </cell>
          <cell r="G127" t="str">
            <v>ACCUM DEPR-BUILD &amp; FACIL</v>
          </cell>
        </row>
        <row r="128">
          <cell r="E128">
            <v>1292</v>
          </cell>
          <cell r="F128" t="str">
            <v>ACCUM DEPR-COMPUTER EQUIP</v>
          </cell>
          <cell r="G128" t="str">
            <v>ACCUM DEPR-COMPUTER EQUIP</v>
          </cell>
        </row>
        <row r="129">
          <cell r="E129">
            <v>1293</v>
          </cell>
          <cell r="F129" t="str">
            <v>ACCUM DEPR-OTHER EQ &amp; FURN</v>
          </cell>
          <cell r="G129" t="str">
            <v>ACCUM DEPR-OTHER EQ &amp; FURN</v>
          </cell>
        </row>
        <row r="130">
          <cell r="E130">
            <v>1324</v>
          </cell>
          <cell r="F130" t="str">
            <v>PREPAID SOFTWARE &amp; MAINTENANCE - LONG TERM</v>
          </cell>
          <cell r="G130" t="str">
            <v>PREPAID SOFTWARE &amp; MAINTENANCE - LONG TERM</v>
          </cell>
        </row>
        <row r="131">
          <cell r="E131">
            <v>1351</v>
          </cell>
          <cell r="F131" t="str">
            <v>PURCHASED SOFTWARE</v>
          </cell>
          <cell r="G131" t="str">
            <v>PURCHASED SOFTWARE</v>
          </cell>
        </row>
        <row r="132">
          <cell r="E132">
            <v>1352</v>
          </cell>
          <cell r="F132" t="str">
            <v>ACCUMULATED AMORTIZATION - SOFTWARE</v>
          </cell>
          <cell r="G132" t="str">
            <v>ACCUMULATED AMORTIZATION - SOFTWARE</v>
          </cell>
        </row>
        <row r="133">
          <cell r="E133">
            <v>1373</v>
          </cell>
          <cell r="F133" t="str">
            <v>CONSTRUCT BUILD/SETUP DEFERRED ASSET</v>
          </cell>
          <cell r="G133" t="str">
            <v>CONSTRUCT BUILD/SETUP DEFERRED ASSET</v>
          </cell>
        </row>
        <row r="134">
          <cell r="E134">
            <v>1374</v>
          </cell>
          <cell r="F134" t="str">
            <v>ACCUMULATED AMORTIZATION - CONSTRUCT BUILD/SETUP</v>
          </cell>
          <cell r="G134" t="str">
            <v>ACCUMULATED AMORTIZATION - CONSTRUCT BUILD/SETUP</v>
          </cell>
        </row>
        <row r="135">
          <cell r="E135">
            <v>1375</v>
          </cell>
          <cell r="F135" t="str">
            <v>DEFERRED CONTRACT COSTS - SHORT TERM</v>
          </cell>
          <cell r="G135" t="str">
            <v>DEFERRED CONTRACT COSTS - SHORT TERM</v>
          </cell>
        </row>
        <row r="136">
          <cell r="E136">
            <v>2120</v>
          </cell>
          <cell r="F136" t="str">
            <v>UNEARNED REVENUE - CURRENT</v>
          </cell>
          <cell r="G136" t="str">
            <v>UNEARNED REVENUE - CURRENT</v>
          </cell>
        </row>
        <row r="137">
          <cell r="E137">
            <v>2141</v>
          </cell>
          <cell r="F137" t="str">
            <v>LOSS ACCRUALS</v>
          </cell>
          <cell r="G137" t="str">
            <v>LOSS ACCRUALS</v>
          </cell>
        </row>
        <row r="138">
          <cell r="E138">
            <v>2331</v>
          </cell>
          <cell r="F138" t="str">
            <v>UNEARNED REVENUE - LONG TERM</v>
          </cell>
          <cell r="G138" t="str">
            <v>UNEARNED REVENUE - LONG TERM</v>
          </cell>
        </row>
        <row r="139">
          <cell r="E139">
            <v>2130</v>
          </cell>
          <cell r="F139" t="str">
            <v>ACCRUED LIABILITIES</v>
          </cell>
          <cell r="G139" t="str">
            <v>ACCRUED LIABILITIES</v>
          </cell>
        </row>
      </sheetData>
      <sheetData sheetId="16">
        <row r="1">
          <cell r="H1" t="e">
            <v>#DIV/0!</v>
          </cell>
          <cell r="J1" t="e">
            <v>#DIV/0!</v>
          </cell>
          <cell r="K1" t="e">
            <v>#DIV/0!</v>
          </cell>
          <cell r="L1" t="e">
            <v>#DIV/0!</v>
          </cell>
          <cell r="N1" t="e">
            <v>#DIV/0!</v>
          </cell>
          <cell r="O1" t="e">
            <v>#DIV/0!</v>
          </cell>
          <cell r="P1" t="e">
            <v>#DIV/0!</v>
          </cell>
          <cell r="Q1" t="e">
            <v>#DIV/0!</v>
          </cell>
          <cell r="S1" t="e">
            <v>#DIV/0!</v>
          </cell>
          <cell r="Y1" t="e">
            <v>#DIV/0!</v>
          </cell>
          <cell r="AA1" t="e">
            <v>#DIV/0!</v>
          </cell>
          <cell r="AB1" t="e">
            <v>#DIV/0!</v>
          </cell>
          <cell r="AC1" t="e">
            <v>#DIV/0!</v>
          </cell>
          <cell r="AE1" t="e">
            <v>#DIV/0!</v>
          </cell>
          <cell r="AF1" t="e">
            <v>#DIV/0!</v>
          </cell>
          <cell r="AG1" t="e">
            <v>#DIV/0!</v>
          </cell>
          <cell r="AH1" t="e">
            <v>#DIV/0!</v>
          </cell>
          <cell r="AJ1" t="e">
            <v>#DIV/0!</v>
          </cell>
          <cell r="AP1" t="e">
            <v>#DIV/0!</v>
          </cell>
          <cell r="AR1" t="e">
            <v>#DIV/0!</v>
          </cell>
          <cell r="AS1" t="e">
            <v>#DIV/0!</v>
          </cell>
          <cell r="AT1" t="e">
            <v>#DIV/0!</v>
          </cell>
          <cell r="AV1" t="e">
            <v>#DIV/0!</v>
          </cell>
          <cell r="AW1" t="e">
            <v>#DIV/0!</v>
          </cell>
          <cell r="AX1" t="e">
            <v>#DIV/0!</v>
          </cell>
          <cell r="AY1" t="e">
            <v>#DIV/0!</v>
          </cell>
          <cell r="BA1" t="e">
            <v>#DIV/0!</v>
          </cell>
          <cell r="BG1" t="e">
            <v>#DIV/0!</v>
          </cell>
          <cell r="BI1" t="e">
            <v>#DIV/0!</v>
          </cell>
          <cell r="BJ1" t="e">
            <v>#DIV/0!</v>
          </cell>
          <cell r="BK1" t="e">
            <v>#DIV/0!</v>
          </cell>
          <cell r="BM1" t="e">
            <v>#DIV/0!</v>
          </cell>
          <cell r="BN1" t="e">
            <v>#DIV/0!</v>
          </cell>
          <cell r="BO1" t="e">
            <v>#DIV/0!</v>
          </cell>
          <cell r="BP1" t="e">
            <v>#DIV/0!</v>
          </cell>
          <cell r="BR1" t="e">
            <v>#DIV/0!</v>
          </cell>
          <cell r="BX1" t="e">
            <v>#DIV/0!</v>
          </cell>
          <cell r="BZ1" t="e">
            <v>#DIV/0!</v>
          </cell>
          <cell r="CA1" t="e">
            <v>#DIV/0!</v>
          </cell>
          <cell r="CB1" t="e">
            <v>#DIV/0!</v>
          </cell>
          <cell r="CD1" t="e">
            <v>#DIV/0!</v>
          </cell>
          <cell r="CE1" t="e">
            <v>#DIV/0!</v>
          </cell>
          <cell r="CF1" t="e">
            <v>#DIV/0!</v>
          </cell>
          <cell r="CG1" t="e">
            <v>#DIV/0!</v>
          </cell>
          <cell r="CI1" t="e">
            <v>#DIV/0!</v>
          </cell>
          <cell r="CO1">
            <v>83192366.104087278</v>
          </cell>
          <cell r="CQ1">
            <v>109417864.03825709</v>
          </cell>
          <cell r="CR1">
            <v>115970812.84206288</v>
          </cell>
          <cell r="CS1">
            <v>114869502.87781705</v>
          </cell>
          <cell r="CU1">
            <v>129581185.8577418</v>
          </cell>
          <cell r="CV1">
            <v>110876322.08812472</v>
          </cell>
          <cell r="CW1">
            <v>115444984.50545523</v>
          </cell>
          <cell r="CX1">
            <v>118343814.64338356</v>
          </cell>
          <cell r="CZ1">
            <v>130060350.61307077</v>
          </cell>
          <cell r="DF1" t="e">
            <v>#DIV/0!</v>
          </cell>
          <cell r="DH1" t="e">
            <v>#DIV/0!</v>
          </cell>
          <cell r="DI1" t="e">
            <v>#DIV/0!</v>
          </cell>
          <cell r="DJ1" t="e">
            <v>#DIV/0!</v>
          </cell>
          <cell r="DK1" t="e">
            <v>#DIV/0!</v>
          </cell>
          <cell r="DL1" t="e">
            <v>#DIV/0!</v>
          </cell>
          <cell r="DM1" t="e">
            <v>#DIV/0!</v>
          </cell>
          <cell r="DN1" t="e">
            <v>#DIV/0!</v>
          </cell>
          <cell r="DO1" t="e">
            <v>#DIV/0!</v>
          </cell>
          <cell r="DP1" t="e">
            <v>#DIV/0!</v>
          </cell>
          <cell r="DQ1" t="e">
            <v>#DIV/0!</v>
          </cell>
          <cell r="DW1" t="e">
            <v>#DIV/0!</v>
          </cell>
          <cell r="DX1" t="e">
            <v>#DIV/0!</v>
          </cell>
          <cell r="DY1" t="e">
            <v>#DIV/0!</v>
          </cell>
          <cell r="DZ1" t="e">
            <v>#DIV/0!</v>
          </cell>
          <cell r="EA1" t="e">
            <v>#DIV/0!</v>
          </cell>
          <cell r="EB1" t="e">
            <v>#DIV/0!</v>
          </cell>
          <cell r="EC1" t="e">
            <v>#DIV/0!</v>
          </cell>
          <cell r="ED1" t="e">
            <v>#DIV/0!</v>
          </cell>
          <cell r="EE1" t="e">
            <v>#DIV/0!</v>
          </cell>
          <cell r="EF1" t="e">
            <v>#DIV/0!</v>
          </cell>
          <cell r="EG1" t="e">
            <v>#DIV/0!</v>
          </cell>
          <cell r="EH1" t="e">
            <v>#DIV/0!</v>
          </cell>
          <cell r="EN1" t="e">
            <v>#DIV/0!</v>
          </cell>
          <cell r="EO1" t="e">
            <v>#DIV/0!</v>
          </cell>
          <cell r="EP1" t="e">
            <v>#DIV/0!</v>
          </cell>
          <cell r="EQ1" t="e">
            <v>#DIV/0!</v>
          </cell>
          <cell r="ER1" t="e">
            <v>#DIV/0!</v>
          </cell>
          <cell r="ES1" t="e">
            <v>#DIV/0!</v>
          </cell>
          <cell r="ET1" t="e">
            <v>#DIV/0!</v>
          </cell>
          <cell r="EU1" t="e">
            <v>#DIV/0!</v>
          </cell>
          <cell r="EV1" t="e">
            <v>#DIV/0!</v>
          </cell>
          <cell r="EW1" t="e">
            <v>#DIV/0!</v>
          </cell>
          <cell r="EX1" t="e">
            <v>#DIV/0!</v>
          </cell>
          <cell r="EY1" t="e">
            <v>#DIV/0!</v>
          </cell>
          <cell r="FE1" t="e">
            <v>#DIV/0!</v>
          </cell>
          <cell r="FF1" t="e">
            <v>#DIV/0!</v>
          </cell>
          <cell r="FG1" t="e">
            <v>#DIV/0!</v>
          </cell>
          <cell r="FH1" t="e">
            <v>#DIV/0!</v>
          </cell>
          <cell r="FI1" t="e">
            <v>#DIV/0!</v>
          </cell>
          <cell r="FJ1" t="e">
            <v>#DIV/0!</v>
          </cell>
          <cell r="FK1" t="e">
            <v>#DIV/0!</v>
          </cell>
          <cell r="FL1" t="e">
            <v>#DIV/0!</v>
          </cell>
          <cell r="FM1" t="e">
            <v>#DIV/0!</v>
          </cell>
          <cell r="FN1" t="e">
            <v>#DIV/0!</v>
          </cell>
          <cell r="FO1" t="e">
            <v>#DIV/0!</v>
          </cell>
          <cell r="FP1" t="e">
            <v>#DIV/0!</v>
          </cell>
          <cell r="FV1" t="e">
            <v>#DIV/0!</v>
          </cell>
          <cell r="FW1" t="e">
            <v>#DIV/0!</v>
          </cell>
          <cell r="FX1" t="e">
            <v>#DIV/0!</v>
          </cell>
          <cell r="FY1" t="e">
            <v>#DIV/0!</v>
          </cell>
          <cell r="FZ1" t="e">
            <v>#DIV/0!</v>
          </cell>
          <cell r="GA1" t="e">
            <v>#DIV/0!</v>
          </cell>
          <cell r="GB1" t="e">
            <v>#DIV/0!</v>
          </cell>
          <cell r="GC1" t="e">
            <v>#DIV/0!</v>
          </cell>
          <cell r="GD1" t="e">
            <v>#DIV/0!</v>
          </cell>
          <cell r="GE1" t="e">
            <v>#DIV/0!</v>
          </cell>
          <cell r="GF1" t="e">
            <v>#DIV/0!</v>
          </cell>
          <cell r="GG1" t="e">
            <v>#DIV/0!</v>
          </cell>
          <cell r="GM1" t="e">
            <v>#DIV/0!</v>
          </cell>
          <cell r="GN1" t="e">
            <v>#DIV/0!</v>
          </cell>
          <cell r="GO1" t="e">
            <v>#DIV/0!</v>
          </cell>
          <cell r="GP1" t="e">
            <v>#DIV/0!</v>
          </cell>
          <cell r="GQ1" t="e">
            <v>#DIV/0!</v>
          </cell>
          <cell r="GR1" t="e">
            <v>#DIV/0!</v>
          </cell>
          <cell r="GS1" t="e">
            <v>#DIV/0!</v>
          </cell>
          <cell r="GT1" t="e">
            <v>#DIV/0!</v>
          </cell>
          <cell r="GU1" t="e">
            <v>#DIV/0!</v>
          </cell>
          <cell r="GV1" t="e">
            <v>#DIV/0!</v>
          </cell>
          <cell r="GW1" t="e">
            <v>#DIV/0!</v>
          </cell>
          <cell r="GX1" t="e">
            <v>#DIV/0!</v>
          </cell>
          <cell r="HD1" t="e">
            <v>#DIV/0!</v>
          </cell>
          <cell r="HE1" t="e">
            <v>#DIV/0!</v>
          </cell>
          <cell r="HF1" t="e">
            <v>#DIV/0!</v>
          </cell>
          <cell r="HG1" t="e">
            <v>#DIV/0!</v>
          </cell>
          <cell r="HH1" t="e">
            <v>#DIV/0!</v>
          </cell>
          <cell r="HN1" t="e">
            <v>#REF!</v>
          </cell>
        </row>
        <row r="2">
          <cell r="A2" t="str">
            <v>for lookup functions only - DO NOT TOUCH</v>
          </cell>
          <cell r="H2">
            <v>40483</v>
          </cell>
          <cell r="J2">
            <v>40544</v>
          </cell>
          <cell r="K2">
            <v>40575</v>
          </cell>
          <cell r="L2">
            <v>40603</v>
          </cell>
          <cell r="N2">
            <v>40664</v>
          </cell>
          <cell r="O2">
            <v>40695</v>
          </cell>
          <cell r="P2">
            <v>40725</v>
          </cell>
          <cell r="Q2">
            <v>40756</v>
          </cell>
          <cell r="S2">
            <v>40817</v>
          </cell>
          <cell r="Y2">
            <v>40848</v>
          </cell>
          <cell r="AA2">
            <v>40909</v>
          </cell>
          <cell r="AB2">
            <v>40940</v>
          </cell>
          <cell r="AC2">
            <v>40969</v>
          </cell>
          <cell r="AE2">
            <v>41030</v>
          </cell>
          <cell r="AF2">
            <v>41061</v>
          </cell>
          <cell r="AG2">
            <v>41091</v>
          </cell>
          <cell r="AH2">
            <v>41122</v>
          </cell>
          <cell r="AJ2">
            <v>41183</v>
          </cell>
          <cell r="AP2">
            <v>41214</v>
          </cell>
          <cell r="AR2">
            <v>41275</v>
          </cell>
          <cell r="AS2">
            <v>41306</v>
          </cell>
          <cell r="AT2">
            <v>41334</v>
          </cell>
          <cell r="AV2">
            <v>41395</v>
          </cell>
          <cell r="AW2">
            <v>41426</v>
          </cell>
          <cell r="AX2">
            <v>41456</v>
          </cell>
          <cell r="AY2">
            <v>41487</v>
          </cell>
          <cell r="BA2">
            <v>41548</v>
          </cell>
          <cell r="BG2">
            <v>41579</v>
          </cell>
          <cell r="BI2">
            <v>41640</v>
          </cell>
          <cell r="BJ2">
            <v>41671</v>
          </cell>
          <cell r="BK2">
            <v>41699</v>
          </cell>
          <cell r="BM2">
            <v>41760</v>
          </cell>
          <cell r="BN2">
            <v>41791</v>
          </cell>
          <cell r="BO2">
            <v>41821</v>
          </cell>
          <cell r="BP2">
            <v>41852</v>
          </cell>
          <cell r="BR2">
            <v>41913</v>
          </cell>
          <cell r="BX2">
            <v>41944</v>
          </cell>
          <cell r="BZ2">
            <v>42005</v>
          </cell>
          <cell r="CA2">
            <v>42036</v>
          </cell>
          <cell r="CB2">
            <v>42064</v>
          </cell>
          <cell r="CD2">
            <v>42125</v>
          </cell>
          <cell r="CE2">
            <v>42156</v>
          </cell>
          <cell r="CF2">
            <v>42186</v>
          </cell>
          <cell r="CG2">
            <v>42217</v>
          </cell>
          <cell r="CI2">
            <v>42278</v>
          </cell>
          <cell r="CO2">
            <v>42309</v>
          </cell>
          <cell r="CQ2">
            <v>42370</v>
          </cell>
          <cell r="CR2">
            <v>42401</v>
          </cell>
          <cell r="CS2">
            <v>42430</v>
          </cell>
          <cell r="CU2">
            <v>42491</v>
          </cell>
          <cell r="CV2">
            <v>42522</v>
          </cell>
          <cell r="CW2">
            <v>42552</v>
          </cell>
          <cell r="CX2">
            <v>42583</v>
          </cell>
          <cell r="CZ2">
            <v>42644</v>
          </cell>
          <cell r="DF2">
            <v>42675</v>
          </cell>
          <cell r="DH2">
            <v>42736</v>
          </cell>
          <cell r="DI2">
            <v>42767</v>
          </cell>
          <cell r="DJ2">
            <v>42795</v>
          </cell>
          <cell r="DK2">
            <v>42826</v>
          </cell>
          <cell r="DL2">
            <v>42856</v>
          </cell>
          <cell r="DM2">
            <v>42887</v>
          </cell>
          <cell r="DN2">
            <v>42917</v>
          </cell>
          <cell r="DO2">
            <v>42948</v>
          </cell>
          <cell r="DP2">
            <v>42979</v>
          </cell>
          <cell r="DQ2">
            <v>43009</v>
          </cell>
          <cell r="DW2">
            <v>43040</v>
          </cell>
          <cell r="DX2">
            <v>43070</v>
          </cell>
          <cell r="DY2">
            <v>43101</v>
          </cell>
          <cell r="DZ2">
            <v>43132</v>
          </cell>
          <cell r="EA2">
            <v>43160</v>
          </cell>
          <cell r="EB2">
            <v>43191</v>
          </cell>
          <cell r="EC2">
            <v>43221</v>
          </cell>
          <cell r="ED2">
            <v>43252</v>
          </cell>
          <cell r="EE2">
            <v>43282</v>
          </cell>
          <cell r="EF2">
            <v>43313</v>
          </cell>
          <cell r="EG2">
            <v>43344</v>
          </cell>
          <cell r="EH2">
            <v>43374</v>
          </cell>
          <cell r="EN2">
            <v>43405</v>
          </cell>
          <cell r="EO2">
            <v>43435</v>
          </cell>
          <cell r="EP2">
            <v>43466</v>
          </cell>
          <cell r="EQ2">
            <v>43497</v>
          </cell>
          <cell r="ER2">
            <v>43525</v>
          </cell>
          <cell r="ES2">
            <v>43556</v>
          </cell>
          <cell r="ET2">
            <v>43586</v>
          </cell>
          <cell r="EU2">
            <v>43617</v>
          </cell>
          <cell r="EV2">
            <v>43647</v>
          </cell>
          <cell r="EW2">
            <v>43678</v>
          </cell>
          <cell r="EX2">
            <v>43709</v>
          </cell>
          <cell r="EY2">
            <v>43739</v>
          </cell>
          <cell r="FE2">
            <v>43770</v>
          </cell>
          <cell r="FF2">
            <v>43800</v>
          </cell>
          <cell r="FG2">
            <v>43831</v>
          </cell>
          <cell r="FH2">
            <v>43862</v>
          </cell>
          <cell r="FI2">
            <v>43891</v>
          </cell>
          <cell r="FJ2">
            <v>43922</v>
          </cell>
          <cell r="FK2">
            <v>43952</v>
          </cell>
          <cell r="FL2">
            <v>43983</v>
          </cell>
          <cell r="FM2">
            <v>44013</v>
          </cell>
          <cell r="FN2">
            <v>44044</v>
          </cell>
          <cell r="FO2">
            <v>44075</v>
          </cell>
          <cell r="FP2">
            <v>44105</v>
          </cell>
          <cell r="FV2">
            <v>44136</v>
          </cell>
          <cell r="FW2">
            <v>44166</v>
          </cell>
          <cell r="FX2">
            <v>44197</v>
          </cell>
          <cell r="FY2">
            <v>44228</v>
          </cell>
          <cell r="FZ2">
            <v>44256</v>
          </cell>
          <cell r="GA2">
            <v>44287</v>
          </cell>
          <cell r="GB2">
            <v>44317</v>
          </cell>
          <cell r="GC2">
            <v>44348</v>
          </cell>
          <cell r="GD2">
            <v>44378</v>
          </cell>
          <cell r="GE2">
            <v>44409</v>
          </cell>
          <cell r="GF2">
            <v>44440</v>
          </cell>
          <cell r="GG2">
            <v>44470</v>
          </cell>
          <cell r="GM2">
            <v>44501</v>
          </cell>
          <cell r="GN2">
            <v>44531</v>
          </cell>
          <cell r="GO2">
            <v>44562</v>
          </cell>
          <cell r="GP2">
            <v>44593</v>
          </cell>
          <cell r="GQ2">
            <v>44621</v>
          </cell>
          <cell r="GR2">
            <v>44652</v>
          </cell>
          <cell r="GS2">
            <v>44682</v>
          </cell>
          <cell r="GT2">
            <v>44713</v>
          </cell>
          <cell r="GU2">
            <v>44743</v>
          </cell>
          <cell r="GV2">
            <v>44774</v>
          </cell>
          <cell r="GW2">
            <v>44805</v>
          </cell>
          <cell r="GX2">
            <v>44835</v>
          </cell>
          <cell r="HD2">
            <v>44866</v>
          </cell>
          <cell r="HE2">
            <v>44896</v>
          </cell>
          <cell r="HF2">
            <v>44927</v>
          </cell>
          <cell r="HG2">
            <v>44958</v>
          </cell>
          <cell r="HH2">
            <v>44986</v>
          </cell>
          <cell r="HN2">
            <v>45170</v>
          </cell>
        </row>
        <row r="3">
          <cell r="A3" t="str">
            <v/>
          </cell>
          <cell r="B3" t="str">
            <v/>
          </cell>
        </row>
        <row r="4">
          <cell r="A4" t="str">
            <v/>
          </cell>
          <cell r="B4" t="str">
            <v/>
          </cell>
        </row>
        <row r="5">
          <cell r="A5" t="str">
            <v/>
          </cell>
          <cell r="B5" t="str">
            <v/>
          </cell>
        </row>
        <row r="6">
          <cell r="A6" t="str">
            <v/>
          </cell>
          <cell r="B6" t="str">
            <v/>
          </cell>
        </row>
        <row r="7">
          <cell r="A7" t="str">
            <v/>
          </cell>
          <cell r="B7" t="str">
            <v/>
          </cell>
        </row>
        <row r="8">
          <cell r="A8" t="str">
            <v/>
          </cell>
          <cell r="B8" t="str">
            <v/>
          </cell>
        </row>
        <row r="9">
          <cell r="A9" t="str">
            <v/>
          </cell>
          <cell r="B9" t="str">
            <v/>
          </cell>
        </row>
        <row r="10">
          <cell r="A10" t="str">
            <v/>
          </cell>
          <cell r="B10" t="str">
            <v/>
          </cell>
        </row>
        <row r="11">
          <cell r="A11" t="str">
            <v/>
          </cell>
          <cell r="B11" t="str">
            <v/>
          </cell>
        </row>
        <row r="12">
          <cell r="A12" t="str">
            <v/>
          </cell>
          <cell r="B12" t="str">
            <v/>
          </cell>
        </row>
        <row r="13">
          <cell r="A13" t="str">
            <v/>
          </cell>
          <cell r="B13" t="str">
            <v/>
          </cell>
        </row>
        <row r="14">
          <cell r="A14" t="str">
            <v/>
          </cell>
          <cell r="B14" t="str">
            <v/>
          </cell>
        </row>
        <row r="15">
          <cell r="A15" t="str">
            <v/>
          </cell>
          <cell r="B15" t="str">
            <v/>
          </cell>
        </row>
        <row r="16">
          <cell r="A16" t="str">
            <v/>
          </cell>
          <cell r="B16" t="str">
            <v/>
          </cell>
        </row>
        <row r="17">
          <cell r="A17" t="str">
            <v/>
          </cell>
          <cell r="B17" t="str">
            <v/>
          </cell>
        </row>
        <row r="18">
          <cell r="A18" t="str">
            <v/>
          </cell>
          <cell r="B18" t="str">
            <v/>
          </cell>
        </row>
        <row r="19">
          <cell r="A19" t="str">
            <v/>
          </cell>
          <cell r="B19" t="str">
            <v/>
          </cell>
        </row>
        <row r="20">
          <cell r="A20" t="str">
            <v/>
          </cell>
          <cell r="B20" t="str">
            <v/>
          </cell>
        </row>
        <row r="21">
          <cell r="A21" t="str">
            <v/>
          </cell>
          <cell r="B21" t="str">
            <v/>
          </cell>
        </row>
        <row r="22">
          <cell r="A22" t="str">
            <v/>
          </cell>
          <cell r="B22" t="str">
            <v/>
          </cell>
        </row>
        <row r="23">
          <cell r="A23" t="str">
            <v/>
          </cell>
          <cell r="B23" t="str">
            <v/>
          </cell>
        </row>
        <row r="24">
          <cell r="A24" t="str">
            <v/>
          </cell>
          <cell r="B24" t="str">
            <v/>
          </cell>
        </row>
        <row r="25">
          <cell r="A25" t="str">
            <v/>
          </cell>
          <cell r="B25" t="str">
            <v/>
          </cell>
        </row>
        <row r="26">
          <cell r="A26" t="str">
            <v/>
          </cell>
          <cell r="B26" t="str">
            <v/>
          </cell>
        </row>
        <row r="27">
          <cell r="A27" t="str">
            <v/>
          </cell>
          <cell r="B27" t="str">
            <v/>
          </cell>
        </row>
        <row r="28">
          <cell r="A28" t="str">
            <v/>
          </cell>
          <cell r="B28" t="str">
            <v/>
          </cell>
        </row>
        <row r="29">
          <cell r="A29" t="str">
            <v/>
          </cell>
          <cell r="B29" t="str">
            <v/>
          </cell>
        </row>
        <row r="30">
          <cell r="A30" t="str">
            <v/>
          </cell>
          <cell r="B30" t="str">
            <v/>
          </cell>
        </row>
        <row r="31">
          <cell r="A31" t="str">
            <v/>
          </cell>
          <cell r="B31" t="str">
            <v/>
          </cell>
        </row>
        <row r="32">
          <cell r="A32" t="str">
            <v/>
          </cell>
          <cell r="B32" t="str">
            <v/>
          </cell>
        </row>
        <row r="33">
          <cell r="A33" t="str">
            <v/>
          </cell>
          <cell r="B33" t="str">
            <v/>
          </cell>
        </row>
        <row r="34">
          <cell r="A34" t="str">
            <v/>
          </cell>
          <cell r="B34" t="str">
            <v/>
          </cell>
        </row>
        <row r="35">
          <cell r="A35" t="str">
            <v/>
          </cell>
          <cell r="B35" t="str">
            <v/>
          </cell>
        </row>
        <row r="36">
          <cell r="A36" t="str">
            <v/>
          </cell>
          <cell r="B36" t="str">
            <v/>
          </cell>
        </row>
        <row r="37">
          <cell r="A37" t="str">
            <v/>
          </cell>
          <cell r="B37" t="str">
            <v/>
          </cell>
        </row>
        <row r="38">
          <cell r="A38" t="str">
            <v/>
          </cell>
          <cell r="B38" t="str">
            <v/>
          </cell>
        </row>
        <row r="39">
          <cell r="A39" t="str">
            <v/>
          </cell>
          <cell r="B39" t="str">
            <v/>
          </cell>
        </row>
        <row r="40">
          <cell r="A40" t="str">
            <v/>
          </cell>
          <cell r="B40" t="str">
            <v/>
          </cell>
        </row>
        <row r="41">
          <cell r="A41" t="str">
            <v/>
          </cell>
          <cell r="B41" t="str">
            <v/>
          </cell>
        </row>
        <row r="42">
          <cell r="A42" t="str">
            <v/>
          </cell>
          <cell r="B42" t="str">
            <v/>
          </cell>
        </row>
        <row r="43">
          <cell r="A43" t="str">
            <v/>
          </cell>
          <cell r="B43" t="str">
            <v/>
          </cell>
        </row>
        <row r="44">
          <cell r="A44" t="str">
            <v/>
          </cell>
          <cell r="B44" t="str">
            <v/>
          </cell>
        </row>
        <row r="45">
          <cell r="A45" t="str">
            <v/>
          </cell>
          <cell r="B45" t="str">
            <v/>
          </cell>
        </row>
        <row r="46">
          <cell r="A46" t="str">
            <v/>
          </cell>
          <cell r="B46" t="str">
            <v/>
          </cell>
        </row>
        <row r="47">
          <cell r="A47" t="str">
            <v/>
          </cell>
          <cell r="B47" t="str">
            <v/>
          </cell>
        </row>
        <row r="48">
          <cell r="A48" t="str">
            <v/>
          </cell>
          <cell r="B48" t="str">
            <v/>
          </cell>
        </row>
        <row r="49">
          <cell r="A49" t="str">
            <v/>
          </cell>
          <cell r="B49" t="str">
            <v/>
          </cell>
        </row>
        <row r="50">
          <cell r="A50" t="str">
            <v/>
          </cell>
          <cell r="B50" t="str">
            <v/>
          </cell>
        </row>
        <row r="51">
          <cell r="A51" t="str">
            <v/>
          </cell>
          <cell r="B51" t="str">
            <v/>
          </cell>
        </row>
        <row r="52">
          <cell r="A52" t="str">
            <v/>
          </cell>
          <cell r="B52" t="str">
            <v/>
          </cell>
        </row>
        <row r="53">
          <cell r="A53" t="str">
            <v/>
          </cell>
          <cell r="B53" t="str">
            <v/>
          </cell>
        </row>
        <row r="54">
          <cell r="A54" t="str">
            <v/>
          </cell>
          <cell r="B54" t="str">
            <v/>
          </cell>
        </row>
        <row r="55">
          <cell r="A55" t="str">
            <v/>
          </cell>
          <cell r="B55" t="str">
            <v/>
          </cell>
        </row>
        <row r="56">
          <cell r="A56" t="str">
            <v/>
          </cell>
          <cell r="B56" t="str">
            <v/>
          </cell>
        </row>
        <row r="57">
          <cell r="A57" t="str">
            <v/>
          </cell>
          <cell r="B57" t="str">
            <v/>
          </cell>
        </row>
        <row r="58">
          <cell r="A58" t="str">
            <v/>
          </cell>
          <cell r="B58" t="str">
            <v/>
          </cell>
        </row>
        <row r="59">
          <cell r="A59" t="str">
            <v/>
          </cell>
          <cell r="B59" t="str">
            <v/>
          </cell>
        </row>
        <row r="60">
          <cell r="A60" t="str">
            <v/>
          </cell>
          <cell r="B60" t="str">
            <v/>
          </cell>
        </row>
        <row r="61">
          <cell r="A61" t="str">
            <v/>
          </cell>
          <cell r="B61" t="str">
            <v/>
          </cell>
        </row>
        <row r="62">
          <cell r="A62" t="str">
            <v/>
          </cell>
          <cell r="B62" t="str">
            <v/>
          </cell>
        </row>
        <row r="63">
          <cell r="A63" t="str">
            <v/>
          </cell>
          <cell r="B63" t="str">
            <v/>
          </cell>
        </row>
        <row r="64">
          <cell r="A64" t="str">
            <v/>
          </cell>
          <cell r="B64" t="str">
            <v/>
          </cell>
        </row>
        <row r="65">
          <cell r="A65" t="str">
            <v/>
          </cell>
          <cell r="B65" t="str">
            <v/>
          </cell>
        </row>
        <row r="66">
          <cell r="A66" t="str">
            <v/>
          </cell>
          <cell r="B66" t="str">
            <v/>
          </cell>
        </row>
        <row r="67">
          <cell r="A67" t="str">
            <v/>
          </cell>
          <cell r="B67" t="str">
            <v/>
          </cell>
        </row>
        <row r="68">
          <cell r="A68" t="str">
            <v/>
          </cell>
          <cell r="B68" t="str">
            <v/>
          </cell>
        </row>
        <row r="69">
          <cell r="A69" t="str">
            <v/>
          </cell>
          <cell r="B69" t="str">
            <v/>
          </cell>
        </row>
        <row r="70">
          <cell r="A70" t="str">
            <v/>
          </cell>
          <cell r="B70" t="str">
            <v/>
          </cell>
        </row>
        <row r="71">
          <cell r="A71" t="str">
            <v/>
          </cell>
          <cell r="B71" t="str">
            <v/>
          </cell>
        </row>
        <row r="72">
          <cell r="A72" t="str">
            <v/>
          </cell>
          <cell r="B72" t="str">
            <v/>
          </cell>
        </row>
        <row r="73">
          <cell r="A73" t="str">
            <v/>
          </cell>
          <cell r="B73" t="str">
            <v/>
          </cell>
        </row>
        <row r="74">
          <cell r="A74" t="str">
            <v/>
          </cell>
          <cell r="B74" t="str">
            <v/>
          </cell>
        </row>
        <row r="75">
          <cell r="A75" t="str">
            <v/>
          </cell>
          <cell r="B75" t="str">
            <v/>
          </cell>
        </row>
        <row r="76">
          <cell r="A76" t="str">
            <v/>
          </cell>
          <cell r="B76" t="str">
            <v/>
          </cell>
        </row>
        <row r="77">
          <cell r="A77" t="str">
            <v/>
          </cell>
          <cell r="B77" t="str">
            <v/>
          </cell>
        </row>
        <row r="78">
          <cell r="A78" t="str">
            <v/>
          </cell>
          <cell r="B78" t="str">
            <v/>
          </cell>
        </row>
        <row r="79">
          <cell r="A79" t="str">
            <v/>
          </cell>
          <cell r="B79" t="str">
            <v/>
          </cell>
        </row>
        <row r="80">
          <cell r="A80" t="str">
            <v/>
          </cell>
          <cell r="B80" t="str">
            <v/>
          </cell>
        </row>
        <row r="81">
          <cell r="A81" t="str">
            <v/>
          </cell>
          <cell r="B81" t="str">
            <v/>
          </cell>
        </row>
        <row r="82">
          <cell r="A82" t="str">
            <v/>
          </cell>
          <cell r="B82" t="str">
            <v/>
          </cell>
        </row>
        <row r="83">
          <cell r="A83" t="str">
            <v/>
          </cell>
          <cell r="B83" t="str">
            <v/>
          </cell>
        </row>
        <row r="84">
          <cell r="A84" t="str">
            <v/>
          </cell>
          <cell r="B84" t="str">
            <v/>
          </cell>
        </row>
        <row r="85">
          <cell r="A85" t="str">
            <v/>
          </cell>
          <cell r="B85" t="str">
            <v/>
          </cell>
        </row>
        <row r="86">
          <cell r="A86" t="str">
            <v/>
          </cell>
          <cell r="B86" t="str">
            <v/>
          </cell>
        </row>
        <row r="87">
          <cell r="A87" t="str">
            <v/>
          </cell>
          <cell r="B87" t="str">
            <v/>
          </cell>
        </row>
        <row r="88">
          <cell r="A88" t="str">
            <v/>
          </cell>
          <cell r="B88" t="str">
            <v/>
          </cell>
        </row>
        <row r="89">
          <cell r="A89" t="str">
            <v/>
          </cell>
          <cell r="B89" t="str">
            <v/>
          </cell>
        </row>
        <row r="90">
          <cell r="A90" t="str">
            <v/>
          </cell>
          <cell r="B90" t="str">
            <v/>
          </cell>
        </row>
        <row r="91">
          <cell r="A91" t="str">
            <v/>
          </cell>
          <cell r="B91" t="str">
            <v/>
          </cell>
        </row>
        <row r="92">
          <cell r="A92" t="str">
            <v/>
          </cell>
          <cell r="B92" t="str">
            <v/>
          </cell>
        </row>
        <row r="93">
          <cell r="A93" t="str">
            <v/>
          </cell>
          <cell r="B93" t="str">
            <v/>
          </cell>
        </row>
        <row r="94">
          <cell r="A94" t="str">
            <v/>
          </cell>
          <cell r="B94" t="str">
            <v/>
          </cell>
        </row>
        <row r="95">
          <cell r="A95" t="str">
            <v/>
          </cell>
          <cell r="B95" t="str">
            <v/>
          </cell>
        </row>
        <row r="96">
          <cell r="A96" t="str">
            <v/>
          </cell>
          <cell r="B96" t="str">
            <v/>
          </cell>
        </row>
        <row r="97">
          <cell r="A97" t="str">
            <v/>
          </cell>
          <cell r="B97" t="str">
            <v/>
          </cell>
        </row>
        <row r="98">
          <cell r="A98" t="str">
            <v/>
          </cell>
          <cell r="B98" t="str">
            <v/>
          </cell>
        </row>
        <row r="99">
          <cell r="A99" t="str">
            <v/>
          </cell>
          <cell r="B99" t="str">
            <v/>
          </cell>
        </row>
        <row r="100">
          <cell r="A100" t="str">
            <v/>
          </cell>
          <cell r="B100" t="str">
            <v/>
          </cell>
        </row>
        <row r="101">
          <cell r="A101" t="str">
            <v/>
          </cell>
          <cell r="B101" t="str">
            <v/>
          </cell>
        </row>
        <row r="102">
          <cell r="A102" t="str">
            <v/>
          </cell>
          <cell r="B102" t="str">
            <v/>
          </cell>
        </row>
        <row r="103">
          <cell r="A103" t="str">
            <v/>
          </cell>
          <cell r="B103" t="str">
            <v/>
          </cell>
        </row>
        <row r="104">
          <cell r="A104" t="str">
            <v/>
          </cell>
          <cell r="B104" t="str">
            <v/>
          </cell>
        </row>
        <row r="105">
          <cell r="A105" t="str">
            <v/>
          </cell>
          <cell r="B105" t="str">
            <v/>
          </cell>
        </row>
        <row r="106">
          <cell r="A106" t="str">
            <v/>
          </cell>
          <cell r="B106" t="str">
            <v/>
          </cell>
        </row>
        <row r="107">
          <cell r="A107" t="str">
            <v/>
          </cell>
          <cell r="B107" t="str">
            <v/>
          </cell>
        </row>
        <row r="108">
          <cell r="A108" t="str">
            <v/>
          </cell>
          <cell r="B108" t="str">
            <v/>
          </cell>
        </row>
        <row r="109">
          <cell r="A109" t="str">
            <v/>
          </cell>
          <cell r="B109" t="str">
            <v/>
          </cell>
        </row>
        <row r="110">
          <cell r="A110" t="str">
            <v/>
          </cell>
          <cell r="B110" t="str">
            <v/>
          </cell>
        </row>
        <row r="111">
          <cell r="A111" t="str">
            <v/>
          </cell>
          <cell r="B111" t="str">
            <v/>
          </cell>
        </row>
        <row r="112">
          <cell r="A112" t="str">
            <v/>
          </cell>
          <cell r="B112" t="str">
            <v/>
          </cell>
        </row>
        <row r="113">
          <cell r="A113" t="str">
            <v/>
          </cell>
          <cell r="B113" t="str">
            <v/>
          </cell>
        </row>
        <row r="114">
          <cell r="A114" t="str">
            <v/>
          </cell>
          <cell r="B114" t="str">
            <v/>
          </cell>
        </row>
        <row r="115">
          <cell r="A115" t="str">
            <v/>
          </cell>
          <cell r="B115" t="str">
            <v/>
          </cell>
        </row>
        <row r="116">
          <cell r="A116" t="str">
            <v/>
          </cell>
          <cell r="B116" t="str">
            <v/>
          </cell>
        </row>
        <row r="117">
          <cell r="A117" t="str">
            <v/>
          </cell>
          <cell r="B117" t="str">
            <v/>
          </cell>
        </row>
        <row r="118">
          <cell r="A118" t="str">
            <v/>
          </cell>
          <cell r="B118" t="str">
            <v/>
          </cell>
        </row>
        <row r="119">
          <cell r="A119" t="str">
            <v/>
          </cell>
          <cell r="B119" t="str">
            <v/>
          </cell>
        </row>
        <row r="120">
          <cell r="A120" t="str">
            <v/>
          </cell>
          <cell r="B120" t="str">
            <v/>
          </cell>
        </row>
        <row r="121">
          <cell r="A121" t="str">
            <v/>
          </cell>
          <cell r="B121" t="str">
            <v/>
          </cell>
        </row>
        <row r="122">
          <cell r="A122" t="str">
            <v/>
          </cell>
          <cell r="B122" t="str">
            <v/>
          </cell>
        </row>
        <row r="123">
          <cell r="A123" t="str">
            <v/>
          </cell>
          <cell r="B123" t="str">
            <v/>
          </cell>
        </row>
        <row r="124">
          <cell r="A124" t="str">
            <v/>
          </cell>
          <cell r="B124" t="str">
            <v/>
          </cell>
        </row>
        <row r="125">
          <cell r="A125" t="str">
            <v/>
          </cell>
          <cell r="B125" t="str">
            <v/>
          </cell>
        </row>
        <row r="126">
          <cell r="A126" t="str">
            <v/>
          </cell>
          <cell r="B126" t="str">
            <v/>
          </cell>
        </row>
        <row r="127">
          <cell r="A127" t="str">
            <v/>
          </cell>
          <cell r="B127" t="str">
            <v/>
          </cell>
        </row>
        <row r="128">
          <cell r="A128" t="str">
            <v/>
          </cell>
          <cell r="B128" t="str">
            <v/>
          </cell>
        </row>
        <row r="129">
          <cell r="A129" t="str">
            <v/>
          </cell>
          <cell r="B129" t="str">
            <v/>
          </cell>
        </row>
        <row r="130">
          <cell r="A130" t="str">
            <v/>
          </cell>
          <cell r="B130" t="str">
            <v/>
          </cell>
        </row>
        <row r="131">
          <cell r="A131" t="str">
            <v/>
          </cell>
          <cell r="B131" t="str">
            <v/>
          </cell>
        </row>
        <row r="132">
          <cell r="A132" t="str">
            <v/>
          </cell>
          <cell r="B132" t="str">
            <v/>
          </cell>
        </row>
        <row r="133">
          <cell r="A133" t="str">
            <v/>
          </cell>
          <cell r="B133" t="str">
            <v/>
          </cell>
        </row>
        <row r="134">
          <cell r="A134" t="str">
            <v/>
          </cell>
          <cell r="B134" t="str">
            <v/>
          </cell>
        </row>
        <row r="135">
          <cell r="A135" t="str">
            <v/>
          </cell>
          <cell r="B135" t="str">
            <v/>
          </cell>
        </row>
        <row r="136">
          <cell r="A136" t="str">
            <v/>
          </cell>
          <cell r="B136" t="str">
            <v/>
          </cell>
        </row>
        <row r="137">
          <cell r="A137" t="str">
            <v/>
          </cell>
          <cell r="B137" t="str">
            <v/>
          </cell>
        </row>
        <row r="138">
          <cell r="A138" t="str">
            <v/>
          </cell>
          <cell r="B138" t="str">
            <v/>
          </cell>
        </row>
        <row r="139">
          <cell r="A139" t="str">
            <v/>
          </cell>
          <cell r="B139" t="str">
            <v/>
          </cell>
        </row>
        <row r="140">
          <cell r="A140" t="str">
            <v/>
          </cell>
          <cell r="B140" t="str">
            <v/>
          </cell>
        </row>
        <row r="141">
          <cell r="A141" t="str">
            <v/>
          </cell>
          <cell r="B141" t="str">
            <v/>
          </cell>
        </row>
        <row r="142">
          <cell r="A142" t="str">
            <v/>
          </cell>
          <cell r="B142" t="str">
            <v/>
          </cell>
        </row>
        <row r="143">
          <cell r="A143" t="str">
            <v/>
          </cell>
          <cell r="B143" t="str">
            <v/>
          </cell>
        </row>
        <row r="144">
          <cell r="A144" t="str">
            <v/>
          </cell>
          <cell r="B144" t="str">
            <v/>
          </cell>
        </row>
        <row r="145">
          <cell r="A145" t="str">
            <v/>
          </cell>
          <cell r="B145" t="str">
            <v/>
          </cell>
        </row>
        <row r="146">
          <cell r="A146" t="str">
            <v/>
          </cell>
          <cell r="B146" t="str">
            <v/>
          </cell>
        </row>
        <row r="147">
          <cell r="A147" t="str">
            <v/>
          </cell>
          <cell r="B147" t="str">
            <v/>
          </cell>
        </row>
        <row r="148">
          <cell r="A148" t="str">
            <v/>
          </cell>
          <cell r="B148" t="str">
            <v/>
          </cell>
        </row>
        <row r="149">
          <cell r="A149" t="str">
            <v/>
          </cell>
          <cell r="B149" t="str">
            <v/>
          </cell>
        </row>
        <row r="150">
          <cell r="A150" t="str">
            <v/>
          </cell>
          <cell r="B150" t="str">
            <v/>
          </cell>
        </row>
        <row r="151">
          <cell r="A151" t="str">
            <v/>
          </cell>
          <cell r="B151" t="str">
            <v/>
          </cell>
        </row>
        <row r="152">
          <cell r="A152" t="str">
            <v/>
          </cell>
          <cell r="B152" t="str">
            <v/>
          </cell>
        </row>
        <row r="153">
          <cell r="A153" t="str">
            <v/>
          </cell>
          <cell r="B153" t="str">
            <v/>
          </cell>
        </row>
        <row r="154">
          <cell r="A154" t="str">
            <v/>
          </cell>
          <cell r="B154" t="str">
            <v/>
          </cell>
        </row>
        <row r="155">
          <cell r="A155" t="str">
            <v/>
          </cell>
          <cell r="B155" t="str">
            <v/>
          </cell>
        </row>
        <row r="156">
          <cell r="A156" t="str">
            <v/>
          </cell>
          <cell r="B156" t="str">
            <v/>
          </cell>
        </row>
        <row r="157">
          <cell r="A157" t="str">
            <v/>
          </cell>
          <cell r="B157" t="str">
            <v/>
          </cell>
        </row>
        <row r="158">
          <cell r="A158" t="str">
            <v/>
          </cell>
          <cell r="B158" t="str">
            <v/>
          </cell>
        </row>
        <row r="159">
          <cell r="A159" t="str">
            <v/>
          </cell>
          <cell r="B159" t="str">
            <v/>
          </cell>
        </row>
        <row r="160">
          <cell r="A160" t="str">
            <v/>
          </cell>
          <cell r="B160" t="str">
            <v/>
          </cell>
        </row>
        <row r="161">
          <cell r="A161" t="str">
            <v/>
          </cell>
          <cell r="B161" t="str">
            <v/>
          </cell>
        </row>
        <row r="162">
          <cell r="A162" t="str">
            <v/>
          </cell>
          <cell r="B162" t="str">
            <v/>
          </cell>
        </row>
        <row r="163">
          <cell r="A163" t="str">
            <v/>
          </cell>
          <cell r="B163" t="str">
            <v/>
          </cell>
        </row>
        <row r="164">
          <cell r="A164" t="str">
            <v/>
          </cell>
          <cell r="B164" t="str">
            <v/>
          </cell>
        </row>
        <row r="165">
          <cell r="A165" t="str">
            <v/>
          </cell>
          <cell r="B165" t="str">
            <v/>
          </cell>
        </row>
        <row r="166">
          <cell r="A166" t="str">
            <v/>
          </cell>
          <cell r="B166" t="str">
            <v/>
          </cell>
        </row>
        <row r="167">
          <cell r="A167" t="str">
            <v/>
          </cell>
          <cell r="B167" t="str">
            <v/>
          </cell>
        </row>
        <row r="168">
          <cell r="A168" t="str">
            <v/>
          </cell>
          <cell r="B168" t="str">
            <v/>
          </cell>
        </row>
        <row r="169">
          <cell r="A169" t="str">
            <v/>
          </cell>
          <cell r="B169" t="str">
            <v/>
          </cell>
        </row>
        <row r="170">
          <cell r="A170" t="str">
            <v/>
          </cell>
          <cell r="B170" t="str">
            <v/>
          </cell>
        </row>
        <row r="171">
          <cell r="A171" t="str">
            <v/>
          </cell>
          <cell r="B171" t="str">
            <v/>
          </cell>
        </row>
        <row r="172">
          <cell r="A172" t="str">
            <v/>
          </cell>
          <cell r="B172" t="str">
            <v/>
          </cell>
        </row>
        <row r="173">
          <cell r="A173" t="str">
            <v/>
          </cell>
          <cell r="B173" t="str">
            <v/>
          </cell>
        </row>
        <row r="174">
          <cell r="A174" t="str">
            <v/>
          </cell>
          <cell r="B174" t="str">
            <v/>
          </cell>
        </row>
        <row r="175">
          <cell r="A175" t="str">
            <v/>
          </cell>
          <cell r="B175" t="str">
            <v/>
          </cell>
        </row>
        <row r="176">
          <cell r="A176" t="str">
            <v/>
          </cell>
          <cell r="B176" t="str">
            <v/>
          </cell>
        </row>
        <row r="177">
          <cell r="A177" t="str">
            <v/>
          </cell>
          <cell r="B177" t="str">
            <v/>
          </cell>
        </row>
        <row r="178">
          <cell r="A178" t="str">
            <v/>
          </cell>
          <cell r="B178" t="str">
            <v/>
          </cell>
        </row>
        <row r="179">
          <cell r="A179" t="str">
            <v/>
          </cell>
          <cell r="B179" t="str">
            <v/>
          </cell>
        </row>
        <row r="180">
          <cell r="A180" t="str">
            <v/>
          </cell>
          <cell r="B180" t="str">
            <v/>
          </cell>
        </row>
        <row r="181">
          <cell r="A181" t="str">
            <v/>
          </cell>
          <cell r="B181" t="str">
            <v/>
          </cell>
        </row>
        <row r="182">
          <cell r="A182" t="str">
            <v/>
          </cell>
          <cell r="B182" t="str">
            <v/>
          </cell>
        </row>
        <row r="183">
          <cell r="A183" t="str">
            <v/>
          </cell>
          <cell r="B183" t="str">
            <v/>
          </cell>
        </row>
        <row r="184">
          <cell r="A184" t="str">
            <v/>
          </cell>
          <cell r="B184" t="str">
            <v/>
          </cell>
        </row>
        <row r="185">
          <cell r="A185" t="str">
            <v/>
          </cell>
          <cell r="B185" t="str">
            <v/>
          </cell>
        </row>
        <row r="186">
          <cell r="A186" t="str">
            <v/>
          </cell>
          <cell r="B186" t="str">
            <v/>
          </cell>
        </row>
        <row r="187">
          <cell r="A187" t="str">
            <v/>
          </cell>
          <cell r="B187" t="str">
            <v/>
          </cell>
        </row>
        <row r="188">
          <cell r="A188" t="str">
            <v/>
          </cell>
          <cell r="B188" t="str">
            <v/>
          </cell>
        </row>
        <row r="189">
          <cell r="A189" t="str">
            <v/>
          </cell>
          <cell r="B189" t="str">
            <v/>
          </cell>
        </row>
        <row r="190">
          <cell r="A190" t="str">
            <v/>
          </cell>
          <cell r="B190" t="str">
            <v/>
          </cell>
        </row>
        <row r="191">
          <cell r="A191" t="str">
            <v/>
          </cell>
          <cell r="B191" t="str">
            <v/>
          </cell>
        </row>
        <row r="192">
          <cell r="A192" t="str">
            <v/>
          </cell>
          <cell r="B192" t="str">
            <v/>
          </cell>
        </row>
        <row r="193">
          <cell r="A193" t="str">
            <v/>
          </cell>
          <cell r="B193" t="str">
            <v/>
          </cell>
        </row>
        <row r="194">
          <cell r="A194" t="str">
            <v/>
          </cell>
          <cell r="B194" t="str">
            <v/>
          </cell>
        </row>
        <row r="195">
          <cell r="A195" t="str">
            <v/>
          </cell>
          <cell r="B195" t="str">
            <v/>
          </cell>
        </row>
        <row r="196">
          <cell r="A196" t="str">
            <v/>
          </cell>
          <cell r="B196" t="str">
            <v/>
          </cell>
        </row>
        <row r="197">
          <cell r="A197" t="str">
            <v/>
          </cell>
          <cell r="B197" t="str">
            <v/>
          </cell>
        </row>
        <row r="198">
          <cell r="A198" t="str">
            <v/>
          </cell>
          <cell r="B198" t="str">
            <v/>
          </cell>
        </row>
        <row r="199">
          <cell r="A199" t="str">
            <v/>
          </cell>
          <cell r="B199" t="str">
            <v/>
          </cell>
        </row>
        <row r="200">
          <cell r="A200" t="str">
            <v/>
          </cell>
          <cell r="B200" t="str">
            <v/>
          </cell>
        </row>
        <row r="201">
          <cell r="A201" t="str">
            <v/>
          </cell>
          <cell r="B201" t="str">
            <v/>
          </cell>
        </row>
        <row r="202">
          <cell r="A202" t="str">
            <v/>
          </cell>
          <cell r="B202" t="str">
            <v/>
          </cell>
        </row>
        <row r="203">
          <cell r="A203" t="str">
            <v/>
          </cell>
          <cell r="B203" t="str">
            <v/>
          </cell>
        </row>
        <row r="204">
          <cell r="A204" t="str">
            <v/>
          </cell>
          <cell r="B204" t="str">
            <v/>
          </cell>
        </row>
        <row r="205">
          <cell r="A205" t="str">
            <v/>
          </cell>
          <cell r="B205" t="str">
            <v/>
          </cell>
        </row>
        <row r="206">
          <cell r="A206" t="str">
            <v/>
          </cell>
          <cell r="B206" t="str">
            <v/>
          </cell>
        </row>
        <row r="207">
          <cell r="A207" t="str">
            <v/>
          </cell>
          <cell r="B207" t="str">
            <v/>
          </cell>
        </row>
        <row r="208">
          <cell r="A208" t="str">
            <v/>
          </cell>
          <cell r="B208" t="str">
            <v/>
          </cell>
        </row>
        <row r="209">
          <cell r="A209" t="str">
            <v/>
          </cell>
          <cell r="B209" t="str">
            <v/>
          </cell>
        </row>
        <row r="210">
          <cell r="A210" t="str">
            <v/>
          </cell>
          <cell r="B210" t="str">
            <v/>
          </cell>
        </row>
        <row r="211">
          <cell r="A211" t="str">
            <v/>
          </cell>
          <cell r="B211" t="str">
            <v/>
          </cell>
        </row>
        <row r="212">
          <cell r="A212" t="str">
            <v/>
          </cell>
          <cell r="B212" t="str">
            <v/>
          </cell>
        </row>
        <row r="213">
          <cell r="A213" t="str">
            <v/>
          </cell>
          <cell r="B213" t="str">
            <v/>
          </cell>
        </row>
        <row r="214">
          <cell r="A214" t="str">
            <v/>
          </cell>
          <cell r="B214" t="str">
            <v/>
          </cell>
        </row>
        <row r="215">
          <cell r="A215" t="str">
            <v/>
          </cell>
          <cell r="B215" t="str">
            <v/>
          </cell>
        </row>
        <row r="216">
          <cell r="A216" t="str">
            <v/>
          </cell>
          <cell r="B216" t="str">
            <v/>
          </cell>
        </row>
        <row r="217">
          <cell r="A217" t="str">
            <v/>
          </cell>
          <cell r="B217" t="str">
            <v/>
          </cell>
        </row>
        <row r="218">
          <cell r="A218" t="str">
            <v/>
          </cell>
          <cell r="B218" t="str">
            <v/>
          </cell>
        </row>
        <row r="219">
          <cell r="A219" t="str">
            <v/>
          </cell>
          <cell r="B219" t="str">
            <v/>
          </cell>
        </row>
        <row r="220">
          <cell r="A220" t="str">
            <v/>
          </cell>
          <cell r="B220" t="str">
            <v/>
          </cell>
        </row>
        <row r="221">
          <cell r="A221" t="str">
            <v/>
          </cell>
          <cell r="B221" t="str">
            <v/>
          </cell>
        </row>
        <row r="222">
          <cell r="A222" t="str">
            <v/>
          </cell>
          <cell r="B222" t="str">
            <v/>
          </cell>
        </row>
        <row r="223">
          <cell r="A223" t="str">
            <v/>
          </cell>
          <cell r="B223" t="str">
            <v/>
          </cell>
        </row>
        <row r="224">
          <cell r="A224" t="str">
            <v/>
          </cell>
          <cell r="B224" t="str">
            <v/>
          </cell>
        </row>
        <row r="225">
          <cell r="A225" t="str">
            <v/>
          </cell>
          <cell r="B225" t="str">
            <v/>
          </cell>
        </row>
        <row r="226">
          <cell r="A226" t="str">
            <v/>
          </cell>
          <cell r="B226" t="str">
            <v/>
          </cell>
        </row>
        <row r="227">
          <cell r="A227" t="str">
            <v/>
          </cell>
          <cell r="B227" t="str">
            <v/>
          </cell>
        </row>
        <row r="228">
          <cell r="A228" t="str">
            <v/>
          </cell>
          <cell r="B228" t="str">
            <v/>
          </cell>
        </row>
        <row r="229">
          <cell r="A229" t="str">
            <v/>
          </cell>
          <cell r="B229" t="str">
            <v/>
          </cell>
        </row>
        <row r="230">
          <cell r="A230" t="str">
            <v/>
          </cell>
          <cell r="B230" t="str">
            <v/>
          </cell>
        </row>
        <row r="231">
          <cell r="A231" t="str">
            <v/>
          </cell>
          <cell r="B231" t="str">
            <v/>
          </cell>
        </row>
        <row r="232">
          <cell r="A232" t="str">
            <v/>
          </cell>
          <cell r="B232" t="str">
            <v/>
          </cell>
        </row>
        <row r="233">
          <cell r="A233" t="str">
            <v/>
          </cell>
          <cell r="B233" t="str">
            <v/>
          </cell>
        </row>
        <row r="234">
          <cell r="A234" t="str">
            <v/>
          </cell>
          <cell r="B234" t="str">
            <v/>
          </cell>
        </row>
        <row r="235">
          <cell r="A235" t="str">
            <v/>
          </cell>
          <cell r="B235" t="str">
            <v/>
          </cell>
        </row>
        <row r="236">
          <cell r="A236" t="str">
            <v/>
          </cell>
          <cell r="B236" t="str">
            <v/>
          </cell>
        </row>
        <row r="237">
          <cell r="A237" t="str">
            <v/>
          </cell>
          <cell r="B237" t="str">
            <v/>
          </cell>
        </row>
        <row r="238">
          <cell r="A238" t="str">
            <v/>
          </cell>
          <cell r="B238" t="str">
            <v/>
          </cell>
        </row>
        <row r="239">
          <cell r="A239" t="str">
            <v/>
          </cell>
          <cell r="B239" t="str">
            <v/>
          </cell>
        </row>
        <row r="240">
          <cell r="A240" t="str">
            <v/>
          </cell>
          <cell r="B240" t="str">
            <v/>
          </cell>
        </row>
        <row r="241">
          <cell r="A241" t="str">
            <v/>
          </cell>
          <cell r="B241" t="str">
            <v/>
          </cell>
        </row>
        <row r="242">
          <cell r="A242" t="str">
            <v/>
          </cell>
          <cell r="B242" t="str">
            <v/>
          </cell>
        </row>
        <row r="243">
          <cell r="A243" t="str">
            <v/>
          </cell>
          <cell r="B243" t="str">
            <v/>
          </cell>
        </row>
        <row r="244">
          <cell r="A244" t="str">
            <v/>
          </cell>
          <cell r="B244" t="str">
            <v/>
          </cell>
        </row>
        <row r="245">
          <cell r="A245" t="str">
            <v/>
          </cell>
          <cell r="B245" t="str">
            <v/>
          </cell>
        </row>
        <row r="246">
          <cell r="A246" t="str">
            <v/>
          </cell>
          <cell r="B246" t="str">
            <v/>
          </cell>
        </row>
        <row r="247">
          <cell r="A247" t="str">
            <v/>
          </cell>
          <cell r="B247" t="str">
            <v/>
          </cell>
        </row>
        <row r="248">
          <cell r="A248" t="str">
            <v/>
          </cell>
          <cell r="B248" t="str">
            <v/>
          </cell>
        </row>
        <row r="249">
          <cell r="A249" t="str">
            <v/>
          </cell>
          <cell r="B249" t="str">
            <v/>
          </cell>
        </row>
        <row r="250">
          <cell r="A250" t="str">
            <v/>
          </cell>
          <cell r="B250" t="str">
            <v/>
          </cell>
        </row>
        <row r="251">
          <cell r="A251" t="str">
            <v/>
          </cell>
          <cell r="B251" t="str">
            <v/>
          </cell>
        </row>
        <row r="252">
          <cell r="A252" t="str">
            <v/>
          </cell>
          <cell r="B252" t="str">
            <v/>
          </cell>
        </row>
        <row r="253">
          <cell r="A253" t="str">
            <v/>
          </cell>
          <cell r="B253" t="str">
            <v/>
          </cell>
        </row>
        <row r="254">
          <cell r="A254" t="str">
            <v/>
          </cell>
          <cell r="B254" t="str">
            <v/>
          </cell>
        </row>
        <row r="255">
          <cell r="A255" t="str">
            <v/>
          </cell>
          <cell r="B255" t="str">
            <v/>
          </cell>
        </row>
        <row r="256">
          <cell r="A256" t="str">
            <v/>
          </cell>
          <cell r="B256" t="str">
            <v/>
          </cell>
        </row>
        <row r="257">
          <cell r="A257" t="str">
            <v/>
          </cell>
          <cell r="B257" t="str">
            <v/>
          </cell>
        </row>
        <row r="258">
          <cell r="A258" t="str">
            <v/>
          </cell>
          <cell r="B258" t="str">
            <v/>
          </cell>
        </row>
        <row r="259">
          <cell r="A259" t="str">
            <v/>
          </cell>
          <cell r="B259" t="str">
            <v/>
          </cell>
        </row>
        <row r="260">
          <cell r="A260" t="str">
            <v/>
          </cell>
          <cell r="B260" t="str">
            <v/>
          </cell>
        </row>
        <row r="261">
          <cell r="A261" t="str">
            <v/>
          </cell>
          <cell r="B261" t="str">
            <v/>
          </cell>
        </row>
        <row r="262">
          <cell r="A262" t="str">
            <v/>
          </cell>
          <cell r="B262" t="str">
            <v/>
          </cell>
        </row>
        <row r="263">
          <cell r="A263" t="str">
            <v/>
          </cell>
          <cell r="B263" t="str">
            <v/>
          </cell>
        </row>
        <row r="264">
          <cell r="A264" t="str">
            <v/>
          </cell>
          <cell r="B264" t="str">
            <v/>
          </cell>
        </row>
        <row r="265">
          <cell r="A265" t="str">
            <v/>
          </cell>
          <cell r="B265" t="str">
            <v/>
          </cell>
        </row>
        <row r="266">
          <cell r="A266" t="str">
            <v/>
          </cell>
          <cell r="B266" t="str">
            <v/>
          </cell>
        </row>
        <row r="267">
          <cell r="A267" t="str">
            <v/>
          </cell>
          <cell r="B267" t="str">
            <v/>
          </cell>
        </row>
        <row r="268">
          <cell r="A268" t="str">
            <v/>
          </cell>
          <cell r="B268" t="str">
            <v/>
          </cell>
        </row>
        <row r="269">
          <cell r="A269" t="str">
            <v/>
          </cell>
          <cell r="B269" t="str">
            <v/>
          </cell>
        </row>
        <row r="270">
          <cell r="A270" t="str">
            <v/>
          </cell>
          <cell r="B270" t="str">
            <v/>
          </cell>
        </row>
        <row r="271">
          <cell r="A271" t="str">
            <v/>
          </cell>
          <cell r="B271" t="str">
            <v/>
          </cell>
        </row>
        <row r="272">
          <cell r="A272" t="str">
            <v/>
          </cell>
          <cell r="B272" t="str">
            <v/>
          </cell>
        </row>
        <row r="273">
          <cell r="A273" t="str">
            <v/>
          </cell>
          <cell r="B273" t="str">
            <v/>
          </cell>
        </row>
        <row r="274">
          <cell r="A274" t="str">
            <v/>
          </cell>
          <cell r="B274" t="str">
            <v/>
          </cell>
        </row>
        <row r="275">
          <cell r="A275" t="str">
            <v/>
          </cell>
          <cell r="B275" t="str">
            <v/>
          </cell>
        </row>
        <row r="276">
          <cell r="A276" t="str">
            <v/>
          </cell>
          <cell r="B276" t="str">
            <v/>
          </cell>
        </row>
        <row r="277">
          <cell r="A277" t="str">
            <v/>
          </cell>
          <cell r="B277" t="str">
            <v/>
          </cell>
        </row>
        <row r="278">
          <cell r="A278" t="str">
            <v/>
          </cell>
          <cell r="B278" t="str">
            <v/>
          </cell>
        </row>
        <row r="279">
          <cell r="A279" t="str">
            <v/>
          </cell>
          <cell r="B279" t="str">
            <v/>
          </cell>
        </row>
        <row r="280">
          <cell r="A280" t="str">
            <v/>
          </cell>
          <cell r="B280" t="str">
            <v/>
          </cell>
        </row>
        <row r="281">
          <cell r="A281" t="str">
            <v/>
          </cell>
          <cell r="B281" t="str">
            <v/>
          </cell>
        </row>
        <row r="282">
          <cell r="A282" t="str">
            <v/>
          </cell>
          <cell r="B282" t="str">
            <v/>
          </cell>
        </row>
        <row r="283">
          <cell r="A283" t="str">
            <v/>
          </cell>
          <cell r="B283" t="str">
            <v/>
          </cell>
        </row>
        <row r="284">
          <cell r="A284" t="str">
            <v/>
          </cell>
          <cell r="B284" t="str">
            <v/>
          </cell>
        </row>
        <row r="285">
          <cell r="A285" t="str">
            <v/>
          </cell>
          <cell r="B285" t="str">
            <v/>
          </cell>
        </row>
        <row r="286">
          <cell r="A286" t="str">
            <v/>
          </cell>
          <cell r="B286" t="str">
            <v/>
          </cell>
        </row>
        <row r="287">
          <cell r="A287" t="str">
            <v/>
          </cell>
          <cell r="B287" t="str">
            <v/>
          </cell>
        </row>
        <row r="288">
          <cell r="A288" t="str">
            <v/>
          </cell>
          <cell r="B288" t="str">
            <v/>
          </cell>
        </row>
        <row r="289">
          <cell r="A289" t="str">
            <v/>
          </cell>
          <cell r="B289" t="str">
            <v/>
          </cell>
        </row>
        <row r="290">
          <cell r="A290" t="str">
            <v/>
          </cell>
          <cell r="B290" t="str">
            <v/>
          </cell>
        </row>
        <row r="291">
          <cell r="A291" t="str">
            <v/>
          </cell>
          <cell r="B291" t="str">
            <v/>
          </cell>
        </row>
        <row r="292">
          <cell r="A292" t="str">
            <v/>
          </cell>
          <cell r="B292" t="str">
            <v/>
          </cell>
        </row>
        <row r="293">
          <cell r="A293" t="str">
            <v/>
          </cell>
          <cell r="B293" t="str">
            <v/>
          </cell>
        </row>
        <row r="294">
          <cell r="A294" t="str">
            <v/>
          </cell>
          <cell r="B294" t="str">
            <v/>
          </cell>
        </row>
        <row r="295">
          <cell r="A295" t="str">
            <v/>
          </cell>
          <cell r="B295" t="str">
            <v/>
          </cell>
        </row>
        <row r="296">
          <cell r="A296" t="str">
            <v/>
          </cell>
          <cell r="B296" t="str">
            <v/>
          </cell>
        </row>
        <row r="297">
          <cell r="A297" t="str">
            <v/>
          </cell>
          <cell r="B297" t="str">
            <v/>
          </cell>
        </row>
        <row r="298">
          <cell r="A298" t="str">
            <v/>
          </cell>
          <cell r="B298" t="str">
            <v/>
          </cell>
        </row>
        <row r="299">
          <cell r="A299" t="str">
            <v/>
          </cell>
          <cell r="B299" t="str">
            <v/>
          </cell>
        </row>
        <row r="300">
          <cell r="A300" t="str">
            <v/>
          </cell>
          <cell r="B300" t="str">
            <v/>
          </cell>
        </row>
        <row r="301">
          <cell r="A301" t="str">
            <v/>
          </cell>
          <cell r="B301" t="str">
            <v/>
          </cell>
        </row>
        <row r="302">
          <cell r="A302" t="str">
            <v/>
          </cell>
          <cell r="B302" t="str">
            <v/>
          </cell>
        </row>
        <row r="303">
          <cell r="A303" t="str">
            <v/>
          </cell>
          <cell r="B303" t="str">
            <v/>
          </cell>
        </row>
        <row r="304">
          <cell r="A304" t="str">
            <v/>
          </cell>
          <cell r="B304" t="str">
            <v/>
          </cell>
        </row>
        <row r="305">
          <cell r="A305" t="str">
            <v/>
          </cell>
          <cell r="B305" t="str">
            <v/>
          </cell>
        </row>
        <row r="306">
          <cell r="A306" t="str">
            <v/>
          </cell>
          <cell r="B306" t="str">
            <v/>
          </cell>
        </row>
        <row r="307">
          <cell r="A307" t="str">
            <v/>
          </cell>
          <cell r="B307" t="str">
            <v/>
          </cell>
        </row>
        <row r="308">
          <cell r="A308" t="str">
            <v/>
          </cell>
          <cell r="B308" t="str">
            <v/>
          </cell>
        </row>
        <row r="309">
          <cell r="A309" t="str">
            <v/>
          </cell>
          <cell r="B309" t="str">
            <v/>
          </cell>
        </row>
        <row r="310">
          <cell r="A310" t="str">
            <v/>
          </cell>
          <cell r="B310" t="str">
            <v/>
          </cell>
        </row>
        <row r="311">
          <cell r="A311" t="str">
            <v/>
          </cell>
          <cell r="B311" t="str">
            <v/>
          </cell>
        </row>
        <row r="312">
          <cell r="A312" t="str">
            <v/>
          </cell>
          <cell r="B312" t="str">
            <v/>
          </cell>
        </row>
        <row r="313">
          <cell r="A313" t="str">
            <v/>
          </cell>
          <cell r="B313" t="str">
            <v/>
          </cell>
        </row>
        <row r="314">
          <cell r="A314" t="str">
            <v/>
          </cell>
          <cell r="B314" t="str">
            <v/>
          </cell>
        </row>
        <row r="315">
          <cell r="A315" t="str">
            <v/>
          </cell>
          <cell r="B315" t="str">
            <v/>
          </cell>
        </row>
        <row r="316">
          <cell r="A316" t="str">
            <v/>
          </cell>
          <cell r="B316" t="str">
            <v/>
          </cell>
        </row>
        <row r="317">
          <cell r="A317" t="str">
            <v/>
          </cell>
          <cell r="B317" t="str">
            <v/>
          </cell>
        </row>
        <row r="318">
          <cell r="A318" t="str">
            <v/>
          </cell>
          <cell r="B318" t="str">
            <v/>
          </cell>
        </row>
        <row r="319">
          <cell r="A319" t="str">
            <v/>
          </cell>
          <cell r="B319" t="str">
            <v/>
          </cell>
        </row>
        <row r="320">
          <cell r="A320" t="str">
            <v/>
          </cell>
          <cell r="B320" t="str">
            <v/>
          </cell>
        </row>
        <row r="321">
          <cell r="A321" t="str">
            <v/>
          </cell>
          <cell r="B321" t="str">
            <v/>
          </cell>
        </row>
        <row r="322">
          <cell r="A322" t="str">
            <v/>
          </cell>
          <cell r="B322" t="str">
            <v/>
          </cell>
        </row>
        <row r="323">
          <cell r="A323" t="str">
            <v/>
          </cell>
          <cell r="B323" t="str">
            <v/>
          </cell>
        </row>
        <row r="324">
          <cell r="A324" t="str">
            <v/>
          </cell>
          <cell r="B324" t="str">
            <v/>
          </cell>
        </row>
        <row r="325">
          <cell r="A325" t="str">
            <v/>
          </cell>
          <cell r="B325" t="str">
            <v/>
          </cell>
        </row>
        <row r="326">
          <cell r="A326" t="str">
            <v/>
          </cell>
          <cell r="B326" t="str">
            <v/>
          </cell>
        </row>
        <row r="327">
          <cell r="A327" t="str">
            <v/>
          </cell>
          <cell r="B327" t="str">
            <v/>
          </cell>
        </row>
        <row r="328">
          <cell r="A328" t="str">
            <v/>
          </cell>
          <cell r="B328" t="str">
            <v/>
          </cell>
        </row>
        <row r="329">
          <cell r="A329" t="str">
            <v/>
          </cell>
          <cell r="B329" t="str">
            <v/>
          </cell>
        </row>
        <row r="330">
          <cell r="A330" t="str">
            <v/>
          </cell>
          <cell r="B330" t="str">
            <v/>
          </cell>
        </row>
        <row r="331">
          <cell r="A331" t="str">
            <v/>
          </cell>
          <cell r="B331" t="str">
            <v/>
          </cell>
        </row>
        <row r="332">
          <cell r="A332" t="str">
            <v/>
          </cell>
          <cell r="B332" t="str">
            <v/>
          </cell>
        </row>
        <row r="333">
          <cell r="A333" t="str">
            <v/>
          </cell>
          <cell r="B333" t="str">
            <v/>
          </cell>
        </row>
        <row r="334">
          <cell r="A334" t="str">
            <v/>
          </cell>
          <cell r="B334" t="str">
            <v/>
          </cell>
        </row>
        <row r="335">
          <cell r="A335" t="str">
            <v/>
          </cell>
          <cell r="B335" t="str">
            <v/>
          </cell>
        </row>
        <row r="336">
          <cell r="A336" t="str">
            <v/>
          </cell>
          <cell r="B336" t="str">
            <v/>
          </cell>
        </row>
        <row r="337">
          <cell r="A337" t="str">
            <v/>
          </cell>
          <cell r="B337" t="str">
            <v/>
          </cell>
        </row>
        <row r="338">
          <cell r="A338" t="str">
            <v/>
          </cell>
          <cell r="B338" t="str">
            <v/>
          </cell>
        </row>
        <row r="339">
          <cell r="A339" t="str">
            <v/>
          </cell>
          <cell r="B339" t="str">
            <v/>
          </cell>
        </row>
        <row r="340">
          <cell r="A340" t="str">
            <v/>
          </cell>
          <cell r="B340" t="str">
            <v/>
          </cell>
        </row>
        <row r="341">
          <cell r="A341" t="str">
            <v/>
          </cell>
          <cell r="B341" t="str">
            <v/>
          </cell>
        </row>
        <row r="342">
          <cell r="A342" t="str">
            <v/>
          </cell>
          <cell r="B342" t="str">
            <v/>
          </cell>
        </row>
        <row r="343">
          <cell r="A343" t="str">
            <v/>
          </cell>
          <cell r="B343" t="str">
            <v/>
          </cell>
        </row>
        <row r="344">
          <cell r="A344" t="str">
            <v/>
          </cell>
          <cell r="B344" t="str">
            <v/>
          </cell>
        </row>
        <row r="345">
          <cell r="A345" t="str">
            <v/>
          </cell>
          <cell r="B345" t="str">
            <v/>
          </cell>
        </row>
        <row r="346">
          <cell r="A346" t="str">
            <v/>
          </cell>
          <cell r="B346" t="str">
            <v/>
          </cell>
        </row>
        <row r="347">
          <cell r="A347" t="str">
            <v/>
          </cell>
          <cell r="B347" t="str">
            <v/>
          </cell>
        </row>
        <row r="348">
          <cell r="A348" t="str">
            <v/>
          </cell>
          <cell r="B348" t="str">
            <v/>
          </cell>
        </row>
        <row r="349">
          <cell r="A349" t="str">
            <v/>
          </cell>
          <cell r="B349" t="str">
            <v/>
          </cell>
        </row>
        <row r="350">
          <cell r="A350" t="str">
            <v/>
          </cell>
          <cell r="B350" t="str">
            <v/>
          </cell>
        </row>
        <row r="351">
          <cell r="A351" t="str">
            <v/>
          </cell>
          <cell r="B351" t="str">
            <v/>
          </cell>
        </row>
        <row r="352">
          <cell r="A352" t="str">
            <v/>
          </cell>
          <cell r="B352" t="str">
            <v/>
          </cell>
        </row>
        <row r="353">
          <cell r="A353" t="str">
            <v/>
          </cell>
          <cell r="B353" t="str">
            <v/>
          </cell>
        </row>
        <row r="354">
          <cell r="A354" t="str">
            <v/>
          </cell>
          <cell r="B354" t="str">
            <v/>
          </cell>
        </row>
        <row r="355">
          <cell r="A355" t="str">
            <v/>
          </cell>
          <cell r="B355" t="str">
            <v/>
          </cell>
        </row>
        <row r="356">
          <cell r="A356" t="str">
            <v/>
          </cell>
          <cell r="B356" t="str">
            <v/>
          </cell>
        </row>
        <row r="357">
          <cell r="A357" t="str">
            <v/>
          </cell>
          <cell r="B357" t="str">
            <v/>
          </cell>
        </row>
        <row r="358">
          <cell r="A358" t="str">
            <v/>
          </cell>
          <cell r="B358" t="str">
            <v/>
          </cell>
        </row>
        <row r="359">
          <cell r="A359" t="str">
            <v/>
          </cell>
          <cell r="B359" t="str">
            <v/>
          </cell>
        </row>
        <row r="360">
          <cell r="A360" t="str">
            <v/>
          </cell>
          <cell r="B360" t="str">
            <v/>
          </cell>
        </row>
        <row r="361">
          <cell r="A361" t="str">
            <v/>
          </cell>
          <cell r="B361" t="str">
            <v/>
          </cell>
        </row>
        <row r="362">
          <cell r="A362" t="str">
            <v/>
          </cell>
          <cell r="B362" t="str">
            <v/>
          </cell>
        </row>
        <row r="363">
          <cell r="A363" t="str">
            <v/>
          </cell>
          <cell r="B363" t="str">
            <v/>
          </cell>
        </row>
        <row r="364">
          <cell r="A364" t="str">
            <v/>
          </cell>
          <cell r="B364" t="str">
            <v/>
          </cell>
        </row>
        <row r="365">
          <cell r="A365" t="str">
            <v/>
          </cell>
          <cell r="B365" t="str">
            <v/>
          </cell>
        </row>
        <row r="366">
          <cell r="A366" t="str">
            <v/>
          </cell>
          <cell r="B366" t="str">
            <v/>
          </cell>
        </row>
        <row r="367">
          <cell r="A367" t="str">
            <v/>
          </cell>
          <cell r="B367" t="str">
            <v/>
          </cell>
        </row>
        <row r="368">
          <cell r="A368" t="str">
            <v/>
          </cell>
          <cell r="B368" t="str">
            <v/>
          </cell>
        </row>
        <row r="369">
          <cell r="A369" t="str">
            <v/>
          </cell>
          <cell r="B369" t="str">
            <v/>
          </cell>
        </row>
        <row r="370">
          <cell r="A370" t="str">
            <v/>
          </cell>
          <cell r="B370" t="str">
            <v/>
          </cell>
        </row>
        <row r="371">
          <cell r="A371" t="str">
            <v/>
          </cell>
          <cell r="B371" t="str">
            <v/>
          </cell>
        </row>
        <row r="372">
          <cell r="A372" t="str">
            <v/>
          </cell>
          <cell r="B372" t="str">
            <v/>
          </cell>
        </row>
        <row r="373">
          <cell r="A373" t="str">
            <v/>
          </cell>
          <cell r="B373" t="str">
            <v/>
          </cell>
        </row>
        <row r="374">
          <cell r="A374" t="str">
            <v/>
          </cell>
          <cell r="B374" t="str">
            <v/>
          </cell>
        </row>
        <row r="375">
          <cell r="A375" t="str">
            <v/>
          </cell>
          <cell r="B375" t="str">
            <v/>
          </cell>
        </row>
        <row r="376">
          <cell r="A376" t="str">
            <v/>
          </cell>
          <cell r="B376" t="str">
            <v/>
          </cell>
        </row>
        <row r="377">
          <cell r="A377" t="str">
            <v/>
          </cell>
          <cell r="B377" t="str">
            <v/>
          </cell>
        </row>
        <row r="378">
          <cell r="A378" t="str">
            <v/>
          </cell>
          <cell r="B378" t="str">
            <v/>
          </cell>
        </row>
        <row r="379">
          <cell r="A379" t="str">
            <v/>
          </cell>
          <cell r="B379" t="str">
            <v/>
          </cell>
        </row>
        <row r="380">
          <cell r="A380" t="str">
            <v/>
          </cell>
          <cell r="B380" t="str">
            <v/>
          </cell>
        </row>
        <row r="381">
          <cell r="A381" t="str">
            <v/>
          </cell>
          <cell r="B381" t="str">
            <v/>
          </cell>
        </row>
        <row r="382">
          <cell r="A382" t="str">
            <v/>
          </cell>
          <cell r="B382" t="str">
            <v/>
          </cell>
        </row>
        <row r="383">
          <cell r="A383" t="str">
            <v/>
          </cell>
          <cell r="B383" t="str">
            <v/>
          </cell>
        </row>
        <row r="384">
          <cell r="A384" t="str">
            <v/>
          </cell>
          <cell r="B384" t="str">
            <v/>
          </cell>
        </row>
        <row r="385">
          <cell r="A385" t="str">
            <v/>
          </cell>
          <cell r="B385" t="str">
            <v/>
          </cell>
        </row>
        <row r="386">
          <cell r="A386" t="str">
            <v/>
          </cell>
          <cell r="B386" t="str">
            <v/>
          </cell>
        </row>
        <row r="387">
          <cell r="A387" t="str">
            <v/>
          </cell>
          <cell r="B387" t="str">
            <v/>
          </cell>
        </row>
        <row r="388">
          <cell r="A388" t="str">
            <v/>
          </cell>
          <cell r="B388" t="str">
            <v/>
          </cell>
        </row>
        <row r="389">
          <cell r="A389" t="str">
            <v/>
          </cell>
          <cell r="B389" t="str">
            <v/>
          </cell>
        </row>
        <row r="390">
          <cell r="A390" t="str">
            <v/>
          </cell>
          <cell r="B390" t="str">
            <v/>
          </cell>
        </row>
        <row r="391">
          <cell r="A391" t="str">
            <v/>
          </cell>
          <cell r="B391" t="str">
            <v/>
          </cell>
        </row>
        <row r="392">
          <cell r="A392" t="str">
            <v/>
          </cell>
          <cell r="B392" t="str">
            <v/>
          </cell>
        </row>
        <row r="393">
          <cell r="A393" t="str">
            <v/>
          </cell>
          <cell r="B393" t="str">
            <v/>
          </cell>
        </row>
        <row r="394">
          <cell r="A394" t="str">
            <v/>
          </cell>
          <cell r="B394" t="str">
            <v/>
          </cell>
        </row>
        <row r="395">
          <cell r="A395" t="str">
            <v/>
          </cell>
          <cell r="B395" t="str">
            <v/>
          </cell>
        </row>
        <row r="396">
          <cell r="A396" t="str">
            <v/>
          </cell>
          <cell r="B396" t="str">
            <v/>
          </cell>
        </row>
        <row r="397">
          <cell r="A397" t="str">
            <v/>
          </cell>
          <cell r="B397" t="str">
            <v/>
          </cell>
        </row>
        <row r="398">
          <cell r="A398" t="str">
            <v/>
          </cell>
          <cell r="B398" t="str">
            <v/>
          </cell>
        </row>
        <row r="399">
          <cell r="A399" t="str">
            <v/>
          </cell>
          <cell r="B399" t="str">
            <v/>
          </cell>
        </row>
        <row r="400">
          <cell r="A400" t="str">
            <v/>
          </cell>
          <cell r="B400" t="str">
            <v/>
          </cell>
        </row>
        <row r="401">
          <cell r="A401" t="str">
            <v/>
          </cell>
          <cell r="B401" t="str">
            <v/>
          </cell>
        </row>
        <row r="402">
          <cell r="A402" t="str">
            <v/>
          </cell>
          <cell r="B402" t="str">
            <v/>
          </cell>
        </row>
        <row r="403">
          <cell r="A403" t="str">
            <v/>
          </cell>
          <cell r="B403" t="str">
            <v/>
          </cell>
        </row>
        <row r="404">
          <cell r="A404" t="str">
            <v/>
          </cell>
          <cell r="B404" t="str">
            <v/>
          </cell>
        </row>
        <row r="405">
          <cell r="A405" t="str">
            <v/>
          </cell>
          <cell r="B405" t="str">
            <v/>
          </cell>
        </row>
        <row r="406">
          <cell r="A406" t="str">
            <v/>
          </cell>
          <cell r="B406" t="str">
            <v/>
          </cell>
        </row>
        <row r="407">
          <cell r="A407" t="str">
            <v/>
          </cell>
          <cell r="B407" t="str">
            <v/>
          </cell>
        </row>
        <row r="408">
          <cell r="A408" t="str">
            <v/>
          </cell>
          <cell r="B408" t="str">
            <v/>
          </cell>
        </row>
        <row r="409">
          <cell r="A409" t="str">
            <v/>
          </cell>
          <cell r="B409" t="str">
            <v/>
          </cell>
        </row>
        <row r="410">
          <cell r="A410" t="str">
            <v/>
          </cell>
          <cell r="B410" t="str">
            <v/>
          </cell>
        </row>
        <row r="411">
          <cell r="A411" t="str">
            <v/>
          </cell>
          <cell r="B411" t="str">
            <v/>
          </cell>
        </row>
        <row r="412">
          <cell r="A412" t="str">
            <v/>
          </cell>
          <cell r="B412" t="str">
            <v/>
          </cell>
        </row>
        <row r="413">
          <cell r="A413" t="str">
            <v/>
          </cell>
          <cell r="B413" t="str">
            <v/>
          </cell>
        </row>
        <row r="414">
          <cell r="A414" t="str">
            <v/>
          </cell>
          <cell r="B414" t="str">
            <v/>
          </cell>
        </row>
        <row r="415">
          <cell r="A415" t="str">
            <v/>
          </cell>
          <cell r="B415" t="str">
            <v/>
          </cell>
        </row>
        <row r="416">
          <cell r="A416" t="str">
            <v/>
          </cell>
          <cell r="B416" t="str">
            <v/>
          </cell>
        </row>
        <row r="417">
          <cell r="A417" t="str">
            <v/>
          </cell>
          <cell r="B417" t="str">
            <v/>
          </cell>
        </row>
        <row r="418">
          <cell r="A418" t="str">
            <v/>
          </cell>
          <cell r="B418" t="str">
            <v/>
          </cell>
        </row>
        <row r="419">
          <cell r="A419" t="str">
            <v/>
          </cell>
          <cell r="B419" t="str">
            <v/>
          </cell>
        </row>
        <row r="420">
          <cell r="A420" t="str">
            <v/>
          </cell>
          <cell r="B420" t="str">
            <v/>
          </cell>
        </row>
        <row r="421">
          <cell r="A421" t="str">
            <v/>
          </cell>
          <cell r="B421" t="str">
            <v/>
          </cell>
        </row>
        <row r="422">
          <cell r="A422" t="str">
            <v/>
          </cell>
          <cell r="B422" t="str">
            <v/>
          </cell>
        </row>
        <row r="423">
          <cell r="A423" t="str">
            <v/>
          </cell>
          <cell r="B423" t="str">
            <v/>
          </cell>
        </row>
        <row r="424">
          <cell r="A424" t="str">
            <v/>
          </cell>
          <cell r="B424" t="str">
            <v/>
          </cell>
        </row>
        <row r="425">
          <cell r="A425" t="str">
            <v/>
          </cell>
          <cell r="B425" t="str">
            <v/>
          </cell>
        </row>
        <row r="426">
          <cell r="A426" t="str">
            <v/>
          </cell>
          <cell r="B426" t="str">
            <v/>
          </cell>
        </row>
        <row r="427">
          <cell r="A427" t="str">
            <v/>
          </cell>
          <cell r="B427" t="str">
            <v/>
          </cell>
        </row>
        <row r="428">
          <cell r="A428" t="str">
            <v/>
          </cell>
          <cell r="B428" t="str">
            <v/>
          </cell>
        </row>
        <row r="429">
          <cell r="A429" t="str">
            <v/>
          </cell>
          <cell r="B429" t="str">
            <v/>
          </cell>
        </row>
        <row r="430">
          <cell r="A430" t="str">
            <v/>
          </cell>
          <cell r="B430" t="str">
            <v/>
          </cell>
        </row>
        <row r="431">
          <cell r="A431" t="str">
            <v/>
          </cell>
          <cell r="B431" t="str">
            <v/>
          </cell>
        </row>
        <row r="432">
          <cell r="A432" t="str">
            <v/>
          </cell>
          <cell r="B432" t="str">
            <v/>
          </cell>
        </row>
        <row r="433">
          <cell r="A433" t="str">
            <v/>
          </cell>
          <cell r="B433" t="str">
            <v/>
          </cell>
        </row>
        <row r="434">
          <cell r="A434" t="str">
            <v/>
          </cell>
          <cell r="B434" t="str">
            <v/>
          </cell>
        </row>
        <row r="435">
          <cell r="A435" t="str">
            <v/>
          </cell>
          <cell r="B435" t="str">
            <v/>
          </cell>
        </row>
        <row r="436">
          <cell r="A436" t="str">
            <v/>
          </cell>
          <cell r="B436" t="str">
            <v/>
          </cell>
        </row>
        <row r="437">
          <cell r="A437" t="str">
            <v/>
          </cell>
          <cell r="B437" t="str">
            <v/>
          </cell>
        </row>
        <row r="438">
          <cell r="A438" t="str">
            <v/>
          </cell>
          <cell r="B438" t="str">
            <v/>
          </cell>
        </row>
        <row r="439">
          <cell r="A439" t="str">
            <v/>
          </cell>
          <cell r="B439" t="str">
            <v/>
          </cell>
        </row>
        <row r="440">
          <cell r="A440" t="str">
            <v/>
          </cell>
          <cell r="B440" t="str">
            <v/>
          </cell>
        </row>
        <row r="441">
          <cell r="A441" t="str">
            <v/>
          </cell>
          <cell r="B441" t="str">
            <v/>
          </cell>
        </row>
        <row r="442">
          <cell r="A442" t="str">
            <v/>
          </cell>
          <cell r="B442" t="str">
            <v/>
          </cell>
        </row>
        <row r="443">
          <cell r="A443" t="str">
            <v/>
          </cell>
          <cell r="B443" t="str">
            <v/>
          </cell>
        </row>
        <row r="444">
          <cell r="A444" t="str">
            <v/>
          </cell>
          <cell r="B444" t="str">
            <v/>
          </cell>
        </row>
        <row r="445">
          <cell r="A445" t="str">
            <v/>
          </cell>
          <cell r="B445" t="str">
            <v/>
          </cell>
        </row>
        <row r="446">
          <cell r="A446" t="str">
            <v/>
          </cell>
          <cell r="B446" t="str">
            <v/>
          </cell>
        </row>
        <row r="447">
          <cell r="A447" t="str">
            <v/>
          </cell>
          <cell r="B447" t="str">
            <v/>
          </cell>
        </row>
        <row r="448">
          <cell r="A448" t="str">
            <v/>
          </cell>
          <cell r="B448" t="str">
            <v/>
          </cell>
        </row>
        <row r="449">
          <cell r="A449" t="str">
            <v/>
          </cell>
          <cell r="B449" t="str">
            <v/>
          </cell>
        </row>
        <row r="450">
          <cell r="A450" t="str">
            <v/>
          </cell>
          <cell r="B450" t="str">
            <v/>
          </cell>
        </row>
        <row r="451">
          <cell r="A451" t="str">
            <v/>
          </cell>
          <cell r="B451" t="str">
            <v/>
          </cell>
        </row>
        <row r="452">
          <cell r="A452" t="str">
            <v/>
          </cell>
          <cell r="B452" t="str">
            <v/>
          </cell>
        </row>
        <row r="453">
          <cell r="A453" t="str">
            <v/>
          </cell>
          <cell r="B453" t="str">
            <v/>
          </cell>
        </row>
        <row r="454">
          <cell r="A454" t="str">
            <v/>
          </cell>
          <cell r="B454" t="str">
            <v/>
          </cell>
        </row>
        <row r="455">
          <cell r="A455" t="str">
            <v/>
          </cell>
          <cell r="B455" t="str">
            <v/>
          </cell>
        </row>
        <row r="456">
          <cell r="A456" t="str">
            <v/>
          </cell>
          <cell r="B456" t="str">
            <v/>
          </cell>
        </row>
        <row r="457">
          <cell r="A457" t="str">
            <v/>
          </cell>
          <cell r="B457" t="str">
            <v/>
          </cell>
        </row>
        <row r="458">
          <cell r="A458" t="str">
            <v/>
          </cell>
          <cell r="B458" t="str">
            <v/>
          </cell>
        </row>
        <row r="459">
          <cell r="A459" t="str">
            <v/>
          </cell>
          <cell r="B459" t="str">
            <v/>
          </cell>
        </row>
        <row r="460">
          <cell r="A460" t="str">
            <v/>
          </cell>
          <cell r="B460" t="str">
            <v/>
          </cell>
        </row>
        <row r="461">
          <cell r="A461" t="str">
            <v/>
          </cell>
          <cell r="B461" t="str">
            <v/>
          </cell>
        </row>
        <row r="462">
          <cell r="A462" t="str">
            <v/>
          </cell>
          <cell r="B462" t="str">
            <v/>
          </cell>
        </row>
        <row r="463">
          <cell r="A463" t="str">
            <v/>
          </cell>
          <cell r="B463" t="str">
            <v/>
          </cell>
        </row>
        <row r="464">
          <cell r="A464" t="str">
            <v/>
          </cell>
          <cell r="B464" t="str">
            <v/>
          </cell>
        </row>
        <row r="465">
          <cell r="A465" t="str">
            <v/>
          </cell>
          <cell r="B465" t="str">
            <v/>
          </cell>
        </row>
        <row r="466">
          <cell r="A466" t="str">
            <v/>
          </cell>
          <cell r="B466" t="str">
            <v/>
          </cell>
        </row>
        <row r="467">
          <cell r="A467" t="str">
            <v/>
          </cell>
          <cell r="B467" t="str">
            <v/>
          </cell>
        </row>
        <row r="468">
          <cell r="A468" t="str">
            <v/>
          </cell>
          <cell r="B468" t="str">
            <v/>
          </cell>
        </row>
        <row r="469">
          <cell r="A469" t="str">
            <v/>
          </cell>
          <cell r="B469" t="str">
            <v/>
          </cell>
        </row>
        <row r="470">
          <cell r="A470" t="str">
            <v/>
          </cell>
          <cell r="B470" t="str">
            <v/>
          </cell>
        </row>
        <row r="471">
          <cell r="A471" t="str">
            <v/>
          </cell>
          <cell r="B471" t="str">
            <v/>
          </cell>
        </row>
        <row r="472">
          <cell r="A472" t="str">
            <v/>
          </cell>
          <cell r="B472" t="str">
            <v/>
          </cell>
        </row>
        <row r="473">
          <cell r="A473" t="str">
            <v/>
          </cell>
          <cell r="B473" t="str">
            <v/>
          </cell>
        </row>
        <row r="474">
          <cell r="A474" t="str">
            <v/>
          </cell>
          <cell r="B474" t="str">
            <v/>
          </cell>
        </row>
        <row r="475">
          <cell r="A475" t="str">
            <v/>
          </cell>
          <cell r="B475" t="str">
            <v/>
          </cell>
        </row>
        <row r="476">
          <cell r="A476" t="str">
            <v/>
          </cell>
          <cell r="B476" t="str">
            <v/>
          </cell>
        </row>
        <row r="477">
          <cell r="A477" t="str">
            <v/>
          </cell>
          <cell r="B477" t="str">
            <v/>
          </cell>
        </row>
        <row r="478">
          <cell r="A478" t="str">
            <v/>
          </cell>
          <cell r="B478" t="str">
            <v/>
          </cell>
        </row>
        <row r="479">
          <cell r="A479" t="str">
            <v/>
          </cell>
          <cell r="B479" t="str">
            <v/>
          </cell>
        </row>
        <row r="480">
          <cell r="A480" t="str">
            <v/>
          </cell>
          <cell r="B480" t="str">
            <v/>
          </cell>
        </row>
        <row r="481">
          <cell r="A481" t="str">
            <v/>
          </cell>
          <cell r="B481" t="str">
            <v/>
          </cell>
        </row>
        <row r="482">
          <cell r="A482" t="str">
            <v/>
          </cell>
          <cell r="B482" t="str">
            <v/>
          </cell>
        </row>
        <row r="483">
          <cell r="A483" t="str">
            <v/>
          </cell>
          <cell r="B483" t="str">
            <v/>
          </cell>
        </row>
        <row r="484">
          <cell r="A484" t="str">
            <v/>
          </cell>
          <cell r="B484" t="str">
            <v/>
          </cell>
        </row>
        <row r="485">
          <cell r="A485" t="str">
            <v/>
          </cell>
          <cell r="B485" t="str">
            <v/>
          </cell>
        </row>
        <row r="486">
          <cell r="A486" t="str">
            <v/>
          </cell>
          <cell r="B486" t="str">
            <v/>
          </cell>
        </row>
        <row r="487">
          <cell r="A487" t="str">
            <v/>
          </cell>
          <cell r="B487" t="str">
            <v/>
          </cell>
        </row>
        <row r="488">
          <cell r="A488" t="str">
            <v/>
          </cell>
          <cell r="B488" t="str">
            <v/>
          </cell>
        </row>
        <row r="489">
          <cell r="A489" t="str">
            <v/>
          </cell>
          <cell r="B489" t="str">
            <v/>
          </cell>
        </row>
        <row r="490">
          <cell r="A490" t="str">
            <v/>
          </cell>
          <cell r="B490" t="str">
            <v/>
          </cell>
        </row>
        <row r="491">
          <cell r="A491" t="str">
            <v/>
          </cell>
          <cell r="B491" t="str">
            <v/>
          </cell>
        </row>
        <row r="492">
          <cell r="A492" t="str">
            <v/>
          </cell>
          <cell r="B492" t="str">
            <v/>
          </cell>
        </row>
        <row r="493">
          <cell r="A493" t="str">
            <v/>
          </cell>
          <cell r="B493" t="str">
            <v/>
          </cell>
        </row>
        <row r="494">
          <cell r="A494" t="str">
            <v/>
          </cell>
          <cell r="B494" t="str">
            <v/>
          </cell>
        </row>
        <row r="495">
          <cell r="A495" t="str">
            <v/>
          </cell>
          <cell r="B495" t="str">
            <v/>
          </cell>
        </row>
        <row r="496">
          <cell r="A496" t="str">
            <v/>
          </cell>
          <cell r="B496" t="str">
            <v/>
          </cell>
        </row>
        <row r="497">
          <cell r="A497" t="str">
            <v/>
          </cell>
          <cell r="B497" t="str">
            <v/>
          </cell>
        </row>
        <row r="498">
          <cell r="A498" t="str">
            <v/>
          </cell>
          <cell r="B498" t="str">
            <v/>
          </cell>
        </row>
        <row r="499">
          <cell r="A499" t="str">
            <v/>
          </cell>
          <cell r="B499" t="str">
            <v/>
          </cell>
        </row>
        <row r="500">
          <cell r="A500" t="str">
            <v/>
          </cell>
          <cell r="B500" t="str">
            <v/>
          </cell>
        </row>
        <row r="501">
          <cell r="A501" t="str">
            <v/>
          </cell>
          <cell r="B501" t="str">
            <v/>
          </cell>
        </row>
        <row r="502">
          <cell r="A502" t="str">
            <v/>
          </cell>
          <cell r="B502" t="str">
            <v/>
          </cell>
        </row>
        <row r="503">
          <cell r="A503" t="str">
            <v/>
          </cell>
          <cell r="B503" t="str">
            <v/>
          </cell>
        </row>
        <row r="504">
          <cell r="A504" t="str">
            <v/>
          </cell>
          <cell r="B504" t="str">
            <v/>
          </cell>
        </row>
        <row r="505">
          <cell r="A505" t="str">
            <v/>
          </cell>
          <cell r="B505" t="str">
            <v/>
          </cell>
        </row>
        <row r="506">
          <cell r="A506" t="str">
            <v/>
          </cell>
          <cell r="B506" t="str">
            <v/>
          </cell>
        </row>
        <row r="507">
          <cell r="A507" t="str">
            <v/>
          </cell>
          <cell r="B507" t="str">
            <v/>
          </cell>
        </row>
        <row r="508">
          <cell r="A508" t="str">
            <v/>
          </cell>
          <cell r="B508" t="str">
            <v/>
          </cell>
        </row>
        <row r="509">
          <cell r="A509" t="str">
            <v/>
          </cell>
          <cell r="B509" t="str">
            <v/>
          </cell>
        </row>
        <row r="510">
          <cell r="A510" t="str">
            <v/>
          </cell>
          <cell r="B510" t="str">
            <v/>
          </cell>
        </row>
        <row r="511">
          <cell r="A511" t="str">
            <v/>
          </cell>
          <cell r="B511" t="str">
            <v/>
          </cell>
        </row>
        <row r="512">
          <cell r="A512" t="str">
            <v/>
          </cell>
          <cell r="B512" t="str">
            <v/>
          </cell>
        </row>
        <row r="513">
          <cell r="A513" t="str">
            <v/>
          </cell>
          <cell r="B513" t="str">
            <v/>
          </cell>
        </row>
        <row r="514">
          <cell r="A514" t="str">
            <v/>
          </cell>
          <cell r="B514" t="str">
            <v/>
          </cell>
        </row>
        <row r="515">
          <cell r="A515" t="str">
            <v/>
          </cell>
          <cell r="B515" t="str">
            <v/>
          </cell>
        </row>
        <row r="516">
          <cell r="A516" t="str">
            <v/>
          </cell>
          <cell r="B516" t="str">
            <v/>
          </cell>
        </row>
        <row r="517">
          <cell r="A517" t="str">
            <v/>
          </cell>
          <cell r="B517" t="str">
            <v/>
          </cell>
        </row>
        <row r="518">
          <cell r="A518" t="str">
            <v/>
          </cell>
          <cell r="B518" t="str">
            <v/>
          </cell>
        </row>
        <row r="519">
          <cell r="A519" t="str">
            <v/>
          </cell>
          <cell r="B519" t="str">
            <v/>
          </cell>
        </row>
        <row r="520">
          <cell r="A520" t="str">
            <v/>
          </cell>
          <cell r="B520" t="str">
            <v/>
          </cell>
        </row>
        <row r="521">
          <cell r="A521" t="str">
            <v/>
          </cell>
          <cell r="B521" t="str">
            <v/>
          </cell>
        </row>
        <row r="522">
          <cell r="A522" t="str">
            <v/>
          </cell>
          <cell r="B522" t="str">
            <v/>
          </cell>
        </row>
        <row r="523">
          <cell r="A523" t="str">
            <v/>
          </cell>
          <cell r="B523" t="str">
            <v/>
          </cell>
        </row>
        <row r="524">
          <cell r="A524" t="str">
            <v/>
          </cell>
          <cell r="B524" t="str">
            <v/>
          </cell>
        </row>
        <row r="525">
          <cell r="A525" t="str">
            <v/>
          </cell>
          <cell r="B525" t="str">
            <v/>
          </cell>
        </row>
        <row r="526">
          <cell r="A526" t="str">
            <v/>
          </cell>
          <cell r="B526" t="str">
            <v/>
          </cell>
        </row>
        <row r="527">
          <cell r="A527" t="str">
            <v/>
          </cell>
          <cell r="B527" t="str">
            <v/>
          </cell>
        </row>
        <row r="528">
          <cell r="A528" t="str">
            <v/>
          </cell>
          <cell r="B528" t="str">
            <v/>
          </cell>
        </row>
        <row r="529">
          <cell r="A529" t="str">
            <v/>
          </cell>
          <cell r="B529" t="str">
            <v/>
          </cell>
        </row>
        <row r="530">
          <cell r="A530" t="str">
            <v/>
          </cell>
          <cell r="B530" t="str">
            <v/>
          </cell>
        </row>
        <row r="531">
          <cell r="A531" t="str">
            <v/>
          </cell>
          <cell r="B531" t="str">
            <v/>
          </cell>
        </row>
        <row r="532">
          <cell r="A532" t="str">
            <v/>
          </cell>
          <cell r="B532" t="str">
            <v/>
          </cell>
        </row>
        <row r="533">
          <cell r="A533" t="str">
            <v/>
          </cell>
          <cell r="B533" t="str">
            <v/>
          </cell>
        </row>
        <row r="534">
          <cell r="A534" t="str">
            <v/>
          </cell>
          <cell r="B534" t="str">
            <v/>
          </cell>
        </row>
        <row r="535">
          <cell r="A535" t="str">
            <v/>
          </cell>
          <cell r="B535" t="str">
            <v/>
          </cell>
        </row>
        <row r="536">
          <cell r="A536" t="str">
            <v/>
          </cell>
          <cell r="B536" t="str">
            <v/>
          </cell>
        </row>
        <row r="537">
          <cell r="A537" t="str">
            <v/>
          </cell>
          <cell r="B537" t="str">
            <v/>
          </cell>
        </row>
        <row r="538">
          <cell r="A538" t="str">
            <v/>
          </cell>
          <cell r="B538" t="str">
            <v/>
          </cell>
        </row>
        <row r="539">
          <cell r="A539" t="str">
            <v/>
          </cell>
          <cell r="B539" t="str">
            <v/>
          </cell>
        </row>
        <row r="540">
          <cell r="A540" t="str">
            <v/>
          </cell>
          <cell r="B540" t="str">
            <v/>
          </cell>
        </row>
        <row r="541">
          <cell r="A541" t="str">
            <v/>
          </cell>
          <cell r="B541" t="str">
            <v/>
          </cell>
        </row>
        <row r="542">
          <cell r="A542" t="str">
            <v/>
          </cell>
          <cell r="B542" t="str">
            <v/>
          </cell>
        </row>
        <row r="543">
          <cell r="A543" t="str">
            <v/>
          </cell>
          <cell r="B543" t="str">
            <v/>
          </cell>
        </row>
        <row r="544">
          <cell r="A544" t="str">
            <v/>
          </cell>
          <cell r="B544" t="str">
            <v/>
          </cell>
        </row>
        <row r="545">
          <cell r="A545" t="str">
            <v/>
          </cell>
          <cell r="B545" t="str">
            <v/>
          </cell>
        </row>
        <row r="546">
          <cell r="A546" t="str">
            <v/>
          </cell>
          <cell r="B546" t="str">
            <v/>
          </cell>
        </row>
        <row r="547">
          <cell r="A547" t="str">
            <v/>
          </cell>
          <cell r="B547" t="str">
            <v/>
          </cell>
        </row>
        <row r="548">
          <cell r="A548" t="str">
            <v/>
          </cell>
          <cell r="B548" t="str">
            <v/>
          </cell>
        </row>
        <row r="549">
          <cell r="A549" t="str">
            <v/>
          </cell>
          <cell r="B549" t="str">
            <v/>
          </cell>
        </row>
        <row r="550">
          <cell r="A550" t="str">
            <v/>
          </cell>
          <cell r="B550" t="str">
            <v/>
          </cell>
        </row>
        <row r="551">
          <cell r="A551" t="str">
            <v/>
          </cell>
          <cell r="B551" t="str">
            <v/>
          </cell>
        </row>
        <row r="552">
          <cell r="A552" t="str">
            <v/>
          </cell>
          <cell r="B552" t="str">
            <v/>
          </cell>
        </row>
        <row r="553">
          <cell r="A553" t="str">
            <v/>
          </cell>
          <cell r="B553" t="str">
            <v/>
          </cell>
        </row>
        <row r="554">
          <cell r="A554" t="str">
            <v/>
          </cell>
          <cell r="B554" t="str">
            <v/>
          </cell>
        </row>
        <row r="555">
          <cell r="A555" t="str">
            <v/>
          </cell>
          <cell r="B555" t="str">
            <v/>
          </cell>
        </row>
        <row r="556">
          <cell r="A556" t="str">
            <v/>
          </cell>
          <cell r="B556" t="str">
            <v/>
          </cell>
        </row>
        <row r="557">
          <cell r="A557" t="str">
            <v/>
          </cell>
          <cell r="B557" t="str">
            <v/>
          </cell>
        </row>
        <row r="558">
          <cell r="A558" t="str">
            <v/>
          </cell>
          <cell r="B558" t="str">
            <v/>
          </cell>
        </row>
        <row r="559">
          <cell r="A559" t="str">
            <v/>
          </cell>
          <cell r="B559" t="str">
            <v/>
          </cell>
        </row>
        <row r="560">
          <cell r="A560" t="str">
            <v/>
          </cell>
          <cell r="B560" t="str">
            <v/>
          </cell>
        </row>
        <row r="561">
          <cell r="A561" t="str">
            <v/>
          </cell>
          <cell r="B561" t="str">
            <v/>
          </cell>
        </row>
        <row r="562">
          <cell r="A562" t="str">
            <v/>
          </cell>
          <cell r="B562" t="str">
            <v/>
          </cell>
        </row>
        <row r="563">
          <cell r="A563" t="str">
            <v/>
          </cell>
          <cell r="B563" t="str">
            <v/>
          </cell>
        </row>
        <row r="564">
          <cell r="A564" t="str">
            <v/>
          </cell>
          <cell r="B564" t="str">
            <v/>
          </cell>
        </row>
        <row r="565">
          <cell r="A565" t="str">
            <v/>
          </cell>
          <cell r="B565" t="str">
            <v/>
          </cell>
        </row>
        <row r="566">
          <cell r="A566" t="str">
            <v/>
          </cell>
          <cell r="B566" t="str">
            <v/>
          </cell>
        </row>
        <row r="567">
          <cell r="A567" t="str">
            <v/>
          </cell>
          <cell r="B567" t="str">
            <v/>
          </cell>
        </row>
        <row r="568">
          <cell r="A568" t="str">
            <v/>
          </cell>
          <cell r="B568" t="str">
            <v/>
          </cell>
        </row>
        <row r="569">
          <cell r="A569" t="str">
            <v/>
          </cell>
          <cell r="B569" t="str">
            <v/>
          </cell>
        </row>
        <row r="570">
          <cell r="A570" t="str">
            <v/>
          </cell>
          <cell r="B570" t="str">
            <v/>
          </cell>
        </row>
        <row r="571">
          <cell r="A571" t="str">
            <v/>
          </cell>
          <cell r="B571" t="str">
            <v/>
          </cell>
        </row>
        <row r="572">
          <cell r="A572" t="str">
            <v/>
          </cell>
          <cell r="B572" t="str">
            <v/>
          </cell>
        </row>
        <row r="573">
          <cell r="A573" t="str">
            <v/>
          </cell>
          <cell r="B573" t="str">
            <v/>
          </cell>
        </row>
        <row r="574">
          <cell r="A574" t="str">
            <v/>
          </cell>
          <cell r="B574" t="str">
            <v/>
          </cell>
        </row>
        <row r="575">
          <cell r="A575" t="str">
            <v/>
          </cell>
          <cell r="B575" t="str">
            <v/>
          </cell>
        </row>
        <row r="576">
          <cell r="A576" t="str">
            <v/>
          </cell>
          <cell r="B576" t="str">
            <v/>
          </cell>
        </row>
        <row r="577">
          <cell r="A577" t="str">
            <v/>
          </cell>
          <cell r="B577" t="str">
            <v/>
          </cell>
        </row>
        <row r="578">
          <cell r="A578" t="str">
            <v/>
          </cell>
          <cell r="B578" t="str">
            <v/>
          </cell>
        </row>
        <row r="579">
          <cell r="A579" t="str">
            <v/>
          </cell>
          <cell r="B579" t="str">
            <v/>
          </cell>
        </row>
        <row r="580">
          <cell r="A580" t="str">
            <v/>
          </cell>
          <cell r="B580" t="str">
            <v/>
          </cell>
        </row>
        <row r="581">
          <cell r="A581" t="str">
            <v/>
          </cell>
          <cell r="B581" t="str">
            <v/>
          </cell>
        </row>
        <row r="582">
          <cell r="A582" t="str">
            <v/>
          </cell>
          <cell r="B582" t="str">
            <v/>
          </cell>
        </row>
        <row r="583">
          <cell r="A583" t="str">
            <v/>
          </cell>
          <cell r="B583" t="str">
            <v/>
          </cell>
        </row>
        <row r="584">
          <cell r="A584" t="str">
            <v/>
          </cell>
          <cell r="B584" t="str">
            <v/>
          </cell>
        </row>
        <row r="585">
          <cell r="A585" t="str">
            <v/>
          </cell>
          <cell r="B585" t="str">
            <v/>
          </cell>
        </row>
        <row r="586">
          <cell r="A586" t="str">
            <v/>
          </cell>
          <cell r="B586" t="str">
            <v/>
          </cell>
        </row>
        <row r="587">
          <cell r="A587" t="str">
            <v/>
          </cell>
          <cell r="B587" t="str">
            <v/>
          </cell>
        </row>
        <row r="588">
          <cell r="A588" t="str">
            <v/>
          </cell>
          <cell r="B588" t="str">
            <v/>
          </cell>
        </row>
        <row r="589">
          <cell r="A589" t="str">
            <v/>
          </cell>
          <cell r="B589" t="str">
            <v/>
          </cell>
        </row>
        <row r="590">
          <cell r="A590" t="str">
            <v/>
          </cell>
          <cell r="B590" t="str">
            <v/>
          </cell>
        </row>
        <row r="591">
          <cell r="A591" t="str">
            <v/>
          </cell>
          <cell r="B591" t="str">
            <v/>
          </cell>
        </row>
        <row r="592">
          <cell r="A592" t="str">
            <v/>
          </cell>
          <cell r="B592" t="str">
            <v/>
          </cell>
        </row>
        <row r="593">
          <cell r="A593" t="str">
            <v/>
          </cell>
          <cell r="B593" t="str">
            <v/>
          </cell>
        </row>
        <row r="594">
          <cell r="A594" t="str">
            <v/>
          </cell>
          <cell r="B594" t="str">
            <v/>
          </cell>
        </row>
        <row r="595">
          <cell r="A595" t="str">
            <v/>
          </cell>
          <cell r="B595" t="str">
            <v/>
          </cell>
        </row>
        <row r="596">
          <cell r="A596" t="str">
            <v/>
          </cell>
          <cell r="B596" t="str">
            <v/>
          </cell>
        </row>
        <row r="597">
          <cell r="A597" t="str">
            <v/>
          </cell>
          <cell r="B597" t="str">
            <v/>
          </cell>
        </row>
        <row r="598">
          <cell r="A598" t="str">
            <v/>
          </cell>
          <cell r="B598" t="str">
            <v/>
          </cell>
        </row>
        <row r="599">
          <cell r="A599" t="str">
            <v/>
          </cell>
          <cell r="B599" t="str">
            <v/>
          </cell>
        </row>
        <row r="600">
          <cell r="A600" t="str">
            <v/>
          </cell>
          <cell r="B600" t="str">
            <v/>
          </cell>
        </row>
        <row r="601">
          <cell r="A601" t="str">
            <v/>
          </cell>
          <cell r="B601" t="str">
            <v/>
          </cell>
        </row>
        <row r="602">
          <cell r="A602" t="str">
            <v/>
          </cell>
          <cell r="B602" t="str">
            <v/>
          </cell>
        </row>
        <row r="603">
          <cell r="A603" t="str">
            <v/>
          </cell>
          <cell r="B603" t="str">
            <v/>
          </cell>
        </row>
        <row r="604">
          <cell r="A604" t="str">
            <v/>
          </cell>
          <cell r="B604" t="str">
            <v/>
          </cell>
        </row>
        <row r="605">
          <cell r="A605" t="str">
            <v/>
          </cell>
          <cell r="B605" t="str">
            <v/>
          </cell>
        </row>
        <row r="606">
          <cell r="A606" t="str">
            <v/>
          </cell>
          <cell r="B606" t="str">
            <v/>
          </cell>
        </row>
        <row r="607">
          <cell r="A607" t="str">
            <v/>
          </cell>
          <cell r="B607" t="str">
            <v/>
          </cell>
        </row>
        <row r="608">
          <cell r="A608" t="str">
            <v/>
          </cell>
          <cell r="B608" t="str">
            <v/>
          </cell>
        </row>
        <row r="609">
          <cell r="A609" t="str">
            <v/>
          </cell>
          <cell r="B609" t="str">
            <v/>
          </cell>
        </row>
        <row r="610">
          <cell r="A610" t="str">
            <v/>
          </cell>
          <cell r="B610" t="str">
            <v/>
          </cell>
        </row>
        <row r="611">
          <cell r="A611" t="str">
            <v/>
          </cell>
          <cell r="B611" t="str">
            <v/>
          </cell>
        </row>
        <row r="612">
          <cell r="A612" t="str">
            <v/>
          </cell>
          <cell r="B612" t="str">
            <v/>
          </cell>
        </row>
        <row r="613">
          <cell r="A613" t="str">
            <v/>
          </cell>
          <cell r="B613" t="str">
            <v/>
          </cell>
        </row>
        <row r="614">
          <cell r="A614" t="str">
            <v/>
          </cell>
          <cell r="B614" t="str">
            <v/>
          </cell>
        </row>
        <row r="615">
          <cell r="A615" t="str">
            <v/>
          </cell>
          <cell r="B615" t="str">
            <v/>
          </cell>
        </row>
        <row r="616">
          <cell r="A616" t="str">
            <v/>
          </cell>
          <cell r="B616" t="str">
            <v/>
          </cell>
        </row>
        <row r="617">
          <cell r="A617" t="str">
            <v/>
          </cell>
          <cell r="B617" t="str">
            <v/>
          </cell>
        </row>
        <row r="618">
          <cell r="A618" t="str">
            <v/>
          </cell>
          <cell r="B618" t="str">
            <v/>
          </cell>
        </row>
        <row r="619">
          <cell r="A619" t="str">
            <v/>
          </cell>
          <cell r="B619" t="str">
            <v/>
          </cell>
        </row>
        <row r="620">
          <cell r="A620" t="str">
            <v/>
          </cell>
          <cell r="B620" t="str">
            <v/>
          </cell>
        </row>
        <row r="621">
          <cell r="A621" t="str">
            <v/>
          </cell>
          <cell r="B621" t="str">
            <v/>
          </cell>
        </row>
        <row r="622">
          <cell r="A622" t="str">
            <v/>
          </cell>
          <cell r="B622" t="str">
            <v/>
          </cell>
        </row>
        <row r="623">
          <cell r="A623" t="str">
            <v/>
          </cell>
          <cell r="B623" t="str">
            <v/>
          </cell>
        </row>
        <row r="624">
          <cell r="A624" t="str">
            <v/>
          </cell>
          <cell r="B624" t="str">
            <v/>
          </cell>
        </row>
        <row r="625">
          <cell r="A625" t="str">
            <v/>
          </cell>
          <cell r="B625" t="str">
            <v/>
          </cell>
        </row>
        <row r="626">
          <cell r="A626" t="str">
            <v/>
          </cell>
          <cell r="B626" t="str">
            <v/>
          </cell>
        </row>
        <row r="627">
          <cell r="A627" t="str">
            <v/>
          </cell>
          <cell r="B627" t="str">
            <v/>
          </cell>
        </row>
        <row r="628">
          <cell r="A628" t="str">
            <v/>
          </cell>
          <cell r="B628" t="str">
            <v/>
          </cell>
        </row>
        <row r="629">
          <cell r="A629" t="str">
            <v/>
          </cell>
          <cell r="B629" t="str">
            <v/>
          </cell>
        </row>
        <row r="630">
          <cell r="A630" t="str">
            <v/>
          </cell>
          <cell r="B630" t="str">
            <v/>
          </cell>
        </row>
        <row r="631">
          <cell r="A631" t="str">
            <v/>
          </cell>
          <cell r="B631" t="str">
            <v/>
          </cell>
        </row>
        <row r="632">
          <cell r="A632" t="str">
            <v/>
          </cell>
          <cell r="B632" t="str">
            <v/>
          </cell>
        </row>
        <row r="633">
          <cell r="A633" t="str">
            <v/>
          </cell>
          <cell r="B633" t="str">
            <v/>
          </cell>
        </row>
        <row r="634">
          <cell r="A634" t="str">
            <v/>
          </cell>
          <cell r="B634" t="str">
            <v/>
          </cell>
        </row>
        <row r="635">
          <cell r="A635" t="str">
            <v/>
          </cell>
          <cell r="B635" t="str">
            <v/>
          </cell>
        </row>
        <row r="636">
          <cell r="A636" t="str">
            <v/>
          </cell>
          <cell r="B636" t="str">
            <v/>
          </cell>
        </row>
        <row r="637">
          <cell r="A637" t="str">
            <v/>
          </cell>
          <cell r="B637" t="str">
            <v/>
          </cell>
        </row>
        <row r="638">
          <cell r="A638" t="str">
            <v/>
          </cell>
          <cell r="B638" t="str">
            <v/>
          </cell>
        </row>
        <row r="639">
          <cell r="A639" t="str">
            <v/>
          </cell>
          <cell r="B639" t="str">
            <v/>
          </cell>
        </row>
        <row r="640">
          <cell r="A640" t="str">
            <v/>
          </cell>
          <cell r="B640" t="str">
            <v/>
          </cell>
        </row>
        <row r="641">
          <cell r="A641" t="str">
            <v/>
          </cell>
          <cell r="B641" t="str">
            <v/>
          </cell>
        </row>
        <row r="642">
          <cell r="A642" t="str">
            <v/>
          </cell>
          <cell r="B642" t="str">
            <v/>
          </cell>
        </row>
        <row r="643">
          <cell r="A643" t="str">
            <v/>
          </cell>
          <cell r="B643" t="str">
            <v/>
          </cell>
        </row>
        <row r="644">
          <cell r="A644" t="str">
            <v/>
          </cell>
          <cell r="B644" t="str">
            <v/>
          </cell>
        </row>
        <row r="645">
          <cell r="A645" t="str">
            <v/>
          </cell>
          <cell r="B645" t="str">
            <v/>
          </cell>
        </row>
        <row r="646">
          <cell r="A646" t="str">
            <v/>
          </cell>
          <cell r="B646" t="str">
            <v/>
          </cell>
        </row>
        <row r="647">
          <cell r="A647" t="str">
            <v/>
          </cell>
          <cell r="B647" t="str">
            <v/>
          </cell>
        </row>
        <row r="648">
          <cell r="A648" t="str">
            <v/>
          </cell>
          <cell r="B648" t="str">
            <v/>
          </cell>
        </row>
        <row r="649">
          <cell r="A649" t="str">
            <v/>
          </cell>
          <cell r="B649" t="str">
            <v/>
          </cell>
        </row>
        <row r="650">
          <cell r="A650" t="str">
            <v/>
          </cell>
          <cell r="B650" t="str">
            <v/>
          </cell>
        </row>
        <row r="651">
          <cell r="A651" t="str">
            <v/>
          </cell>
          <cell r="B651" t="str">
            <v/>
          </cell>
        </row>
        <row r="652">
          <cell r="A652" t="str">
            <v/>
          </cell>
          <cell r="B652" t="str">
            <v/>
          </cell>
        </row>
        <row r="653">
          <cell r="A653" t="str">
            <v/>
          </cell>
          <cell r="B653" t="str">
            <v/>
          </cell>
        </row>
        <row r="654">
          <cell r="A654" t="str">
            <v/>
          </cell>
          <cell r="B654" t="str">
            <v/>
          </cell>
        </row>
        <row r="655">
          <cell r="A655" t="str">
            <v/>
          </cell>
          <cell r="B655" t="str">
            <v/>
          </cell>
        </row>
        <row r="656">
          <cell r="A656" t="str">
            <v/>
          </cell>
          <cell r="B656" t="str">
            <v/>
          </cell>
        </row>
        <row r="657">
          <cell r="A657" t="str">
            <v/>
          </cell>
          <cell r="B657" t="str">
            <v/>
          </cell>
        </row>
        <row r="658">
          <cell r="A658" t="str">
            <v/>
          </cell>
          <cell r="B658" t="str">
            <v/>
          </cell>
        </row>
        <row r="659">
          <cell r="A659" t="str">
            <v/>
          </cell>
          <cell r="B659" t="str">
            <v/>
          </cell>
        </row>
        <row r="660">
          <cell r="A660" t="str">
            <v/>
          </cell>
          <cell r="B660" t="str">
            <v/>
          </cell>
        </row>
        <row r="661">
          <cell r="A661" t="str">
            <v/>
          </cell>
          <cell r="B661" t="str">
            <v/>
          </cell>
        </row>
        <row r="662">
          <cell r="A662" t="str">
            <v/>
          </cell>
          <cell r="B662" t="str">
            <v/>
          </cell>
        </row>
        <row r="663">
          <cell r="A663" t="str">
            <v/>
          </cell>
          <cell r="B663" t="str">
            <v/>
          </cell>
        </row>
        <row r="664">
          <cell r="A664" t="str">
            <v/>
          </cell>
          <cell r="B664" t="str">
            <v/>
          </cell>
        </row>
        <row r="665">
          <cell r="A665" t="str">
            <v/>
          </cell>
          <cell r="B665" t="str">
            <v/>
          </cell>
        </row>
        <row r="666">
          <cell r="A666" t="str">
            <v/>
          </cell>
          <cell r="B666" t="str">
            <v/>
          </cell>
        </row>
        <row r="667">
          <cell r="A667" t="str">
            <v/>
          </cell>
          <cell r="B667" t="str">
            <v/>
          </cell>
        </row>
        <row r="668">
          <cell r="A668" t="str">
            <v/>
          </cell>
          <cell r="B668" t="str">
            <v/>
          </cell>
        </row>
        <row r="669">
          <cell r="A669" t="str">
            <v/>
          </cell>
          <cell r="B669" t="str">
            <v/>
          </cell>
        </row>
        <row r="670">
          <cell r="A670" t="str">
            <v/>
          </cell>
          <cell r="B670" t="str">
            <v/>
          </cell>
        </row>
        <row r="671">
          <cell r="A671" t="str">
            <v/>
          </cell>
          <cell r="B671" t="str">
            <v/>
          </cell>
        </row>
        <row r="672">
          <cell r="A672" t="str">
            <v/>
          </cell>
          <cell r="B672" t="str">
            <v/>
          </cell>
        </row>
        <row r="673">
          <cell r="A673" t="str">
            <v/>
          </cell>
          <cell r="B673" t="str">
            <v/>
          </cell>
        </row>
        <row r="674">
          <cell r="A674" t="str">
            <v/>
          </cell>
          <cell r="B674" t="str">
            <v/>
          </cell>
        </row>
        <row r="675">
          <cell r="A675" t="str">
            <v/>
          </cell>
          <cell r="B675" t="str">
            <v/>
          </cell>
        </row>
        <row r="676">
          <cell r="A676" t="str">
            <v/>
          </cell>
          <cell r="B676" t="str">
            <v/>
          </cell>
        </row>
        <row r="677">
          <cell r="A677" t="str">
            <v/>
          </cell>
          <cell r="B677" t="str">
            <v/>
          </cell>
        </row>
        <row r="678">
          <cell r="A678" t="str">
            <v/>
          </cell>
          <cell r="B678" t="str">
            <v/>
          </cell>
        </row>
        <row r="679">
          <cell r="A679" t="str">
            <v/>
          </cell>
          <cell r="B679" t="str">
            <v/>
          </cell>
        </row>
        <row r="680">
          <cell r="A680" t="str">
            <v/>
          </cell>
          <cell r="B680" t="str">
            <v/>
          </cell>
        </row>
        <row r="681">
          <cell r="A681" t="str">
            <v/>
          </cell>
          <cell r="B681" t="str">
            <v/>
          </cell>
        </row>
        <row r="682">
          <cell r="A682" t="str">
            <v/>
          </cell>
          <cell r="B682" t="str">
            <v/>
          </cell>
        </row>
        <row r="683">
          <cell r="A683" t="str">
            <v/>
          </cell>
          <cell r="B683" t="str">
            <v/>
          </cell>
        </row>
        <row r="684">
          <cell r="A684" t="str">
            <v/>
          </cell>
          <cell r="B684" t="str">
            <v/>
          </cell>
        </row>
        <row r="685">
          <cell r="A685" t="str">
            <v/>
          </cell>
          <cell r="B685" t="str">
            <v/>
          </cell>
        </row>
        <row r="686">
          <cell r="A686" t="str">
            <v/>
          </cell>
          <cell r="B686" t="str">
            <v/>
          </cell>
        </row>
        <row r="687">
          <cell r="A687" t="str">
            <v/>
          </cell>
          <cell r="B687" t="str">
            <v/>
          </cell>
        </row>
        <row r="688">
          <cell r="A688" t="str">
            <v/>
          </cell>
          <cell r="B688" t="str">
            <v/>
          </cell>
        </row>
        <row r="689">
          <cell r="A689" t="str">
            <v/>
          </cell>
          <cell r="B689" t="str">
            <v/>
          </cell>
        </row>
        <row r="690">
          <cell r="A690" t="str">
            <v/>
          </cell>
          <cell r="B690" t="str">
            <v/>
          </cell>
        </row>
        <row r="691">
          <cell r="A691" t="str">
            <v/>
          </cell>
          <cell r="B691" t="str">
            <v/>
          </cell>
        </row>
        <row r="692">
          <cell r="A692" t="str">
            <v/>
          </cell>
          <cell r="B692" t="str">
            <v/>
          </cell>
        </row>
        <row r="693">
          <cell r="A693" t="str">
            <v/>
          </cell>
          <cell r="B693" t="str">
            <v/>
          </cell>
        </row>
        <row r="694">
          <cell r="A694" t="str">
            <v/>
          </cell>
          <cell r="B694" t="str">
            <v/>
          </cell>
        </row>
        <row r="695">
          <cell r="A695" t="str">
            <v/>
          </cell>
          <cell r="B695" t="str">
            <v/>
          </cell>
        </row>
        <row r="696">
          <cell r="A696" t="str">
            <v/>
          </cell>
          <cell r="B696" t="str">
            <v/>
          </cell>
        </row>
        <row r="697">
          <cell r="A697" t="str">
            <v/>
          </cell>
          <cell r="B697" t="str">
            <v/>
          </cell>
        </row>
        <row r="698">
          <cell r="A698" t="str">
            <v/>
          </cell>
          <cell r="B698" t="str">
            <v/>
          </cell>
        </row>
        <row r="699">
          <cell r="A699" t="str">
            <v/>
          </cell>
          <cell r="B699" t="str">
            <v/>
          </cell>
        </row>
        <row r="700">
          <cell r="A700" t="str">
            <v/>
          </cell>
          <cell r="B700" t="str">
            <v/>
          </cell>
        </row>
        <row r="701">
          <cell r="A701" t="str">
            <v/>
          </cell>
          <cell r="B701" t="str">
            <v/>
          </cell>
        </row>
        <row r="702">
          <cell r="A702" t="str">
            <v/>
          </cell>
          <cell r="B702" t="str">
            <v/>
          </cell>
        </row>
        <row r="703">
          <cell r="A703" t="str">
            <v/>
          </cell>
          <cell r="B703" t="str">
            <v/>
          </cell>
        </row>
        <row r="704">
          <cell r="A704" t="str">
            <v/>
          </cell>
          <cell r="B704" t="str">
            <v/>
          </cell>
        </row>
        <row r="705">
          <cell r="A705" t="str">
            <v/>
          </cell>
          <cell r="B705" t="str">
            <v/>
          </cell>
        </row>
        <row r="706">
          <cell r="A706" t="str">
            <v/>
          </cell>
          <cell r="B706" t="str">
            <v/>
          </cell>
        </row>
        <row r="707">
          <cell r="A707" t="str">
            <v/>
          </cell>
          <cell r="B707" t="str">
            <v/>
          </cell>
        </row>
        <row r="708">
          <cell r="A708" t="str">
            <v/>
          </cell>
          <cell r="B708" t="str">
            <v/>
          </cell>
        </row>
        <row r="709">
          <cell r="A709" t="str">
            <v/>
          </cell>
          <cell r="B709" t="str">
            <v/>
          </cell>
        </row>
        <row r="710">
          <cell r="A710" t="str">
            <v/>
          </cell>
          <cell r="B710" t="str">
            <v/>
          </cell>
        </row>
        <row r="711">
          <cell r="A711" t="str">
            <v/>
          </cell>
          <cell r="B711" t="str">
            <v/>
          </cell>
        </row>
        <row r="712">
          <cell r="A712" t="str">
            <v/>
          </cell>
          <cell r="B712" t="str">
            <v/>
          </cell>
        </row>
        <row r="713">
          <cell r="A713" t="str">
            <v/>
          </cell>
          <cell r="B713" t="str">
            <v/>
          </cell>
        </row>
        <row r="714">
          <cell r="A714" t="str">
            <v/>
          </cell>
          <cell r="B714" t="str">
            <v/>
          </cell>
        </row>
        <row r="715">
          <cell r="A715" t="str">
            <v/>
          </cell>
          <cell r="B715" t="str">
            <v/>
          </cell>
        </row>
        <row r="716">
          <cell r="A716" t="str">
            <v/>
          </cell>
          <cell r="B716" t="str">
            <v/>
          </cell>
        </row>
        <row r="717">
          <cell r="A717" t="str">
            <v/>
          </cell>
          <cell r="B717" t="str">
            <v/>
          </cell>
        </row>
        <row r="718">
          <cell r="A718" t="str">
            <v/>
          </cell>
          <cell r="B718" t="str">
            <v/>
          </cell>
        </row>
        <row r="719">
          <cell r="A719" t="str">
            <v/>
          </cell>
          <cell r="B719" t="str">
            <v/>
          </cell>
        </row>
        <row r="720">
          <cell r="A720" t="str">
            <v/>
          </cell>
          <cell r="B720" t="str">
            <v/>
          </cell>
        </row>
        <row r="721">
          <cell r="A721" t="str">
            <v/>
          </cell>
          <cell r="B721" t="str">
            <v/>
          </cell>
        </row>
        <row r="722">
          <cell r="A722" t="str">
            <v/>
          </cell>
          <cell r="B722" t="str">
            <v/>
          </cell>
        </row>
        <row r="723">
          <cell r="A723" t="str">
            <v>CalWINCalWINSecured Baseline-RevASPIREBPO</v>
          </cell>
          <cell r="B723" t="str">
            <v>CalWINSecured Baseline-RevASPIREBPO</v>
          </cell>
          <cell r="H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Y723">
            <v>0</v>
          </cell>
          <cell r="AA723">
            <v>0</v>
          </cell>
          <cell r="AB723">
            <v>0</v>
          </cell>
          <cell r="AC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J723">
            <v>0</v>
          </cell>
          <cell r="AP723">
            <v>0</v>
          </cell>
          <cell r="AR723">
            <v>0</v>
          </cell>
          <cell r="AS723">
            <v>0</v>
          </cell>
          <cell r="AT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BA723">
            <v>0</v>
          </cell>
          <cell r="BG723">
            <v>0</v>
          </cell>
          <cell r="BI723">
            <v>0</v>
          </cell>
          <cell r="BJ723">
            <v>0</v>
          </cell>
          <cell r="BK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R723">
            <v>0</v>
          </cell>
          <cell r="BX723">
            <v>0</v>
          </cell>
          <cell r="BZ723">
            <v>0</v>
          </cell>
          <cell r="CA723">
            <v>0</v>
          </cell>
          <cell r="CB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I723">
            <v>0</v>
          </cell>
          <cell r="CO723">
            <v>5400333.79</v>
          </cell>
          <cell r="CQ723">
            <v>5283195.17</v>
          </cell>
          <cell r="CR723">
            <v>5059634.93</v>
          </cell>
          <cell r="CS723">
            <v>5192835.5</v>
          </cell>
          <cell r="CU723">
            <v>5144046.09</v>
          </cell>
          <cell r="CV723">
            <v>5146182.0200000005</v>
          </cell>
          <cell r="CW723">
            <v>5016371</v>
          </cell>
          <cell r="CX723">
            <v>5081029.6500000004</v>
          </cell>
          <cell r="CZ723">
            <v>5103091.1300000008</v>
          </cell>
          <cell r="DF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  <cell r="ES723">
            <v>0</v>
          </cell>
          <cell r="ET723">
            <v>0</v>
          </cell>
          <cell r="EU723">
            <v>0</v>
          </cell>
          <cell r="EV723">
            <v>0</v>
          </cell>
          <cell r="EW723">
            <v>0</v>
          </cell>
          <cell r="EX723">
            <v>0</v>
          </cell>
          <cell r="EY723">
            <v>0</v>
          </cell>
          <cell r="FE723">
            <v>0</v>
          </cell>
          <cell r="FF723">
            <v>0</v>
          </cell>
          <cell r="FG723">
            <v>0</v>
          </cell>
          <cell r="FH723">
            <v>0</v>
          </cell>
          <cell r="FI723">
            <v>0</v>
          </cell>
          <cell r="FJ723">
            <v>0</v>
          </cell>
          <cell r="FK723">
            <v>0</v>
          </cell>
          <cell r="FL723">
            <v>0</v>
          </cell>
          <cell r="FM723">
            <v>0</v>
          </cell>
          <cell r="FN723">
            <v>0</v>
          </cell>
          <cell r="FO723">
            <v>0</v>
          </cell>
          <cell r="FP723">
            <v>0</v>
          </cell>
          <cell r="FV723">
            <v>0</v>
          </cell>
          <cell r="FW723">
            <v>0</v>
          </cell>
          <cell r="FX723">
            <v>0</v>
          </cell>
          <cell r="FY723">
            <v>0</v>
          </cell>
          <cell r="FZ723">
            <v>0</v>
          </cell>
          <cell r="GA723">
            <v>0</v>
          </cell>
          <cell r="GB723">
            <v>0</v>
          </cell>
          <cell r="GC723">
            <v>0</v>
          </cell>
          <cell r="GD723">
            <v>0</v>
          </cell>
          <cell r="GE723">
            <v>0</v>
          </cell>
          <cell r="GF723">
            <v>0</v>
          </cell>
          <cell r="GG723">
            <v>0</v>
          </cell>
          <cell r="GM723">
            <v>0</v>
          </cell>
          <cell r="GN723">
            <v>0</v>
          </cell>
          <cell r="GO723">
            <v>0</v>
          </cell>
          <cell r="GP723">
            <v>0</v>
          </cell>
          <cell r="GQ723">
            <v>0</v>
          </cell>
          <cell r="GR723">
            <v>0</v>
          </cell>
          <cell r="GS723">
            <v>0</v>
          </cell>
          <cell r="GT723">
            <v>0</v>
          </cell>
          <cell r="GU723">
            <v>0</v>
          </cell>
          <cell r="GV723">
            <v>0</v>
          </cell>
          <cell r="GW723">
            <v>0</v>
          </cell>
          <cell r="GX723">
            <v>0</v>
          </cell>
          <cell r="HD723">
            <v>0</v>
          </cell>
          <cell r="HE723">
            <v>0</v>
          </cell>
          <cell r="HF723">
            <v>0</v>
          </cell>
          <cell r="HG723">
            <v>0</v>
          </cell>
          <cell r="HH723">
            <v>0</v>
          </cell>
          <cell r="HN723" t="e">
            <v>#REF!</v>
          </cell>
        </row>
        <row r="724">
          <cell r="A724" t="str">
            <v>CalWINCalWINSecured Volumetric-RevASPIREBPO</v>
          </cell>
          <cell r="B724" t="str">
            <v>CalWINSecured Volumetric-RevASPIREBPO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Y724">
            <v>0</v>
          </cell>
          <cell r="AA724">
            <v>0</v>
          </cell>
          <cell r="AB724">
            <v>0</v>
          </cell>
          <cell r="AC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J724">
            <v>0</v>
          </cell>
          <cell r="AP724">
            <v>0</v>
          </cell>
          <cell r="AR724">
            <v>0</v>
          </cell>
          <cell r="AS724">
            <v>0</v>
          </cell>
          <cell r="AT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BA724">
            <v>0</v>
          </cell>
          <cell r="BG724">
            <v>0</v>
          </cell>
          <cell r="BI724">
            <v>0</v>
          </cell>
          <cell r="BJ724">
            <v>0</v>
          </cell>
          <cell r="BK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R724">
            <v>0</v>
          </cell>
          <cell r="BX724">
            <v>0</v>
          </cell>
          <cell r="BZ724">
            <v>0</v>
          </cell>
          <cell r="CA724">
            <v>0</v>
          </cell>
          <cell r="CB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I724">
            <v>0</v>
          </cell>
          <cell r="CO724">
            <v>0</v>
          </cell>
          <cell r="CQ724">
            <v>0</v>
          </cell>
          <cell r="CR724">
            <v>0</v>
          </cell>
          <cell r="CS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Z724">
            <v>0</v>
          </cell>
          <cell r="DF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  <cell r="ES724">
            <v>0</v>
          </cell>
          <cell r="ET724">
            <v>0</v>
          </cell>
          <cell r="EU724">
            <v>0</v>
          </cell>
          <cell r="EV724">
            <v>0</v>
          </cell>
          <cell r="EW724">
            <v>0</v>
          </cell>
          <cell r="EX724">
            <v>0</v>
          </cell>
          <cell r="EY724">
            <v>0</v>
          </cell>
          <cell r="FE724">
            <v>0</v>
          </cell>
          <cell r="FF724">
            <v>0</v>
          </cell>
          <cell r="FG724">
            <v>0</v>
          </cell>
          <cell r="FH724">
            <v>0</v>
          </cell>
          <cell r="FI724">
            <v>0</v>
          </cell>
          <cell r="FJ724">
            <v>0</v>
          </cell>
          <cell r="FK724">
            <v>0</v>
          </cell>
          <cell r="FL724">
            <v>0</v>
          </cell>
          <cell r="FM724">
            <v>0</v>
          </cell>
          <cell r="FN724">
            <v>0</v>
          </cell>
          <cell r="FO724">
            <v>0</v>
          </cell>
          <cell r="FP724">
            <v>0</v>
          </cell>
          <cell r="FV724">
            <v>0</v>
          </cell>
          <cell r="FW724">
            <v>0</v>
          </cell>
          <cell r="FX724">
            <v>0</v>
          </cell>
          <cell r="FY724">
            <v>0</v>
          </cell>
          <cell r="FZ724">
            <v>0</v>
          </cell>
          <cell r="GA724">
            <v>0</v>
          </cell>
          <cell r="GB724">
            <v>0</v>
          </cell>
          <cell r="GC724">
            <v>0</v>
          </cell>
          <cell r="GD724">
            <v>0</v>
          </cell>
          <cell r="GE724">
            <v>0</v>
          </cell>
          <cell r="GF724">
            <v>0</v>
          </cell>
          <cell r="GG724">
            <v>0</v>
          </cell>
          <cell r="GM724">
            <v>0</v>
          </cell>
          <cell r="GN724">
            <v>0</v>
          </cell>
          <cell r="GO724">
            <v>0</v>
          </cell>
          <cell r="GP724">
            <v>0</v>
          </cell>
          <cell r="GQ724">
            <v>0</v>
          </cell>
          <cell r="GR724">
            <v>0</v>
          </cell>
          <cell r="GS724">
            <v>0</v>
          </cell>
          <cell r="GT724">
            <v>0</v>
          </cell>
          <cell r="GU724">
            <v>0</v>
          </cell>
          <cell r="GV724">
            <v>0</v>
          </cell>
          <cell r="GW724">
            <v>0</v>
          </cell>
          <cell r="GX724">
            <v>0</v>
          </cell>
          <cell r="HD724">
            <v>0</v>
          </cell>
          <cell r="HE724">
            <v>0</v>
          </cell>
          <cell r="HF724">
            <v>0</v>
          </cell>
          <cell r="HG724">
            <v>0</v>
          </cell>
          <cell r="HH724">
            <v>0</v>
          </cell>
          <cell r="HN724" t="e">
            <v>#REF!</v>
          </cell>
        </row>
        <row r="725">
          <cell r="A725" t="str">
            <v>CalWINCalWINTotal-Secured-RevASPIREBPO</v>
          </cell>
          <cell r="B725" t="str">
            <v>CalWINTotal-Secured-RevASPIREBPO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Y725">
            <v>0</v>
          </cell>
          <cell r="AA725">
            <v>0</v>
          </cell>
          <cell r="AB725">
            <v>0</v>
          </cell>
          <cell r="AC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J725">
            <v>0</v>
          </cell>
          <cell r="AP725">
            <v>0</v>
          </cell>
          <cell r="AR725">
            <v>0</v>
          </cell>
          <cell r="AS725">
            <v>0</v>
          </cell>
          <cell r="AT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BA725">
            <v>0</v>
          </cell>
          <cell r="BG725">
            <v>0</v>
          </cell>
          <cell r="BI725">
            <v>0</v>
          </cell>
          <cell r="BJ725">
            <v>0</v>
          </cell>
          <cell r="BK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R725">
            <v>0</v>
          </cell>
          <cell r="BX725">
            <v>0</v>
          </cell>
          <cell r="BZ725">
            <v>0</v>
          </cell>
          <cell r="CA725">
            <v>0</v>
          </cell>
          <cell r="CB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I725">
            <v>0</v>
          </cell>
          <cell r="CO725">
            <v>5400333.79</v>
          </cell>
          <cell r="CQ725">
            <v>5283195.17</v>
          </cell>
          <cell r="CR725">
            <v>5059634.93</v>
          </cell>
          <cell r="CS725">
            <v>5192835.5</v>
          </cell>
          <cell r="CU725">
            <v>5144046.09</v>
          </cell>
          <cell r="CV725">
            <v>5146182.0200000005</v>
          </cell>
          <cell r="CW725">
            <v>5016371</v>
          </cell>
          <cell r="CX725">
            <v>5081029.6500000004</v>
          </cell>
          <cell r="CZ725">
            <v>5103091.1300000008</v>
          </cell>
          <cell r="DF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  <cell r="ES725">
            <v>0</v>
          </cell>
          <cell r="ET725">
            <v>0</v>
          </cell>
          <cell r="EU725">
            <v>0</v>
          </cell>
          <cell r="EV725">
            <v>0</v>
          </cell>
          <cell r="EW725">
            <v>0</v>
          </cell>
          <cell r="EX725">
            <v>0</v>
          </cell>
          <cell r="EY725">
            <v>0</v>
          </cell>
          <cell r="FE725">
            <v>0</v>
          </cell>
          <cell r="FF725">
            <v>0</v>
          </cell>
          <cell r="FG725">
            <v>0</v>
          </cell>
          <cell r="FH725">
            <v>0</v>
          </cell>
          <cell r="FI725">
            <v>0</v>
          </cell>
          <cell r="FJ725">
            <v>0</v>
          </cell>
          <cell r="FK725">
            <v>0</v>
          </cell>
          <cell r="FL725">
            <v>0</v>
          </cell>
          <cell r="FM725">
            <v>0</v>
          </cell>
          <cell r="FN725">
            <v>0</v>
          </cell>
          <cell r="FO725">
            <v>0</v>
          </cell>
          <cell r="FP725">
            <v>0</v>
          </cell>
          <cell r="FV725">
            <v>0</v>
          </cell>
          <cell r="FW725">
            <v>0</v>
          </cell>
          <cell r="FX725">
            <v>0</v>
          </cell>
          <cell r="FY725">
            <v>0</v>
          </cell>
          <cell r="FZ725">
            <v>0</v>
          </cell>
          <cell r="GA725">
            <v>0</v>
          </cell>
          <cell r="GB725">
            <v>0</v>
          </cell>
          <cell r="GC725">
            <v>0</v>
          </cell>
          <cell r="GD725">
            <v>0</v>
          </cell>
          <cell r="GE725">
            <v>0</v>
          </cell>
          <cell r="GF725">
            <v>0</v>
          </cell>
          <cell r="GG725">
            <v>0</v>
          </cell>
          <cell r="GM725">
            <v>0</v>
          </cell>
          <cell r="GN725">
            <v>0</v>
          </cell>
          <cell r="GO725">
            <v>0</v>
          </cell>
          <cell r="GP725">
            <v>0</v>
          </cell>
          <cell r="GQ725">
            <v>0</v>
          </cell>
          <cell r="GR725">
            <v>0</v>
          </cell>
          <cell r="GS725">
            <v>0</v>
          </cell>
          <cell r="GT725">
            <v>0</v>
          </cell>
          <cell r="GU725">
            <v>0</v>
          </cell>
          <cell r="GV725">
            <v>0</v>
          </cell>
          <cell r="GW725">
            <v>0</v>
          </cell>
          <cell r="GX725">
            <v>0</v>
          </cell>
          <cell r="HD725">
            <v>0</v>
          </cell>
          <cell r="HE725">
            <v>0</v>
          </cell>
          <cell r="HF725">
            <v>0</v>
          </cell>
          <cell r="HG725">
            <v>0</v>
          </cell>
          <cell r="HH725">
            <v>0</v>
          </cell>
          <cell r="HN725" t="e">
            <v>#REF!</v>
          </cell>
        </row>
        <row r="726">
          <cell r="A726" t="str">
            <v>CalWINCalWINAIB New Sales-RevASPIREBPO</v>
          </cell>
          <cell r="B726" t="str">
            <v>CalWINAIB New Sales-RevASPIREBPO</v>
          </cell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Y726">
            <v>0</v>
          </cell>
          <cell r="AA726">
            <v>0</v>
          </cell>
          <cell r="AB726">
            <v>0</v>
          </cell>
          <cell r="AC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J726">
            <v>0</v>
          </cell>
          <cell r="AP726">
            <v>0</v>
          </cell>
          <cell r="AR726">
            <v>0</v>
          </cell>
          <cell r="AS726">
            <v>0</v>
          </cell>
          <cell r="AT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BA726">
            <v>0</v>
          </cell>
          <cell r="BG726">
            <v>0</v>
          </cell>
          <cell r="BI726">
            <v>0</v>
          </cell>
          <cell r="BJ726">
            <v>0</v>
          </cell>
          <cell r="BK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R726">
            <v>0</v>
          </cell>
          <cell r="BX726">
            <v>0</v>
          </cell>
          <cell r="BZ726">
            <v>0</v>
          </cell>
          <cell r="CA726">
            <v>0</v>
          </cell>
          <cell r="CB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I726">
            <v>0</v>
          </cell>
          <cell r="CO726">
            <v>1238550.0000000002</v>
          </cell>
          <cell r="CQ726">
            <v>1345689</v>
          </cell>
          <cell r="CR726">
            <v>1748580</v>
          </cell>
          <cell r="CS726">
            <v>1998590</v>
          </cell>
          <cell r="CU726">
            <v>1998589.47</v>
          </cell>
          <cell r="CV726">
            <v>2170019.4500000002</v>
          </cell>
          <cell r="CW726">
            <v>1682129.78</v>
          </cell>
          <cell r="CX726">
            <v>1682129.77</v>
          </cell>
          <cell r="CZ726">
            <v>1853560.1300000001</v>
          </cell>
          <cell r="DF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  <cell r="ES726">
            <v>0</v>
          </cell>
          <cell r="ET726">
            <v>0</v>
          </cell>
          <cell r="EU726">
            <v>0</v>
          </cell>
          <cell r="EV726">
            <v>0</v>
          </cell>
          <cell r="EW726">
            <v>0</v>
          </cell>
          <cell r="EX726">
            <v>0</v>
          </cell>
          <cell r="EY726">
            <v>0</v>
          </cell>
          <cell r="FE726">
            <v>0</v>
          </cell>
          <cell r="FF726">
            <v>0</v>
          </cell>
          <cell r="FG726">
            <v>0</v>
          </cell>
          <cell r="FH726">
            <v>0</v>
          </cell>
          <cell r="FI726">
            <v>0</v>
          </cell>
          <cell r="FJ726">
            <v>0</v>
          </cell>
          <cell r="FK726">
            <v>0</v>
          </cell>
          <cell r="FL726">
            <v>0</v>
          </cell>
          <cell r="FM726">
            <v>0</v>
          </cell>
          <cell r="FN726">
            <v>0</v>
          </cell>
          <cell r="FO726">
            <v>0</v>
          </cell>
          <cell r="FP726">
            <v>0</v>
          </cell>
          <cell r="FV726">
            <v>0</v>
          </cell>
          <cell r="FW726">
            <v>0</v>
          </cell>
          <cell r="FX726">
            <v>0</v>
          </cell>
          <cell r="FY726">
            <v>0</v>
          </cell>
          <cell r="FZ726">
            <v>0</v>
          </cell>
          <cell r="GA726">
            <v>0</v>
          </cell>
          <cell r="GB726">
            <v>0</v>
          </cell>
          <cell r="GC726">
            <v>0</v>
          </cell>
          <cell r="GD726">
            <v>0</v>
          </cell>
          <cell r="GE726">
            <v>0</v>
          </cell>
          <cell r="GF726">
            <v>0</v>
          </cell>
          <cell r="GG726">
            <v>0</v>
          </cell>
          <cell r="GM726">
            <v>0</v>
          </cell>
          <cell r="GN726">
            <v>0</v>
          </cell>
          <cell r="GO726">
            <v>0</v>
          </cell>
          <cell r="GP726">
            <v>0</v>
          </cell>
          <cell r="GQ726">
            <v>0</v>
          </cell>
          <cell r="GR726">
            <v>0</v>
          </cell>
          <cell r="GS726">
            <v>0</v>
          </cell>
          <cell r="GT726">
            <v>0</v>
          </cell>
          <cell r="GU726">
            <v>0</v>
          </cell>
          <cell r="GV726">
            <v>0</v>
          </cell>
          <cell r="GW726">
            <v>0</v>
          </cell>
          <cell r="GX726">
            <v>0</v>
          </cell>
          <cell r="HD726">
            <v>0</v>
          </cell>
          <cell r="HE726">
            <v>0</v>
          </cell>
          <cell r="HF726">
            <v>0</v>
          </cell>
          <cell r="HG726">
            <v>0</v>
          </cell>
          <cell r="HH726">
            <v>0</v>
          </cell>
          <cell r="HN726" t="e">
            <v>#REF!</v>
          </cell>
        </row>
        <row r="727">
          <cell r="A727" t="str">
            <v>CalWINCalWINTotal-RevASPIREBPO</v>
          </cell>
          <cell r="B727" t="str">
            <v>CalWINTotal-RevASPIREBPO</v>
          </cell>
          <cell r="H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Y727">
            <v>0</v>
          </cell>
          <cell r="AA727">
            <v>0</v>
          </cell>
          <cell r="AB727">
            <v>0</v>
          </cell>
          <cell r="AC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J727">
            <v>0</v>
          </cell>
          <cell r="AP727">
            <v>0</v>
          </cell>
          <cell r="AR727">
            <v>0</v>
          </cell>
          <cell r="AS727">
            <v>0</v>
          </cell>
          <cell r="AT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BA727">
            <v>0</v>
          </cell>
          <cell r="BG727">
            <v>0</v>
          </cell>
          <cell r="BI727">
            <v>0</v>
          </cell>
          <cell r="BJ727">
            <v>0</v>
          </cell>
          <cell r="BK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R727">
            <v>0</v>
          </cell>
          <cell r="BX727">
            <v>0</v>
          </cell>
          <cell r="BZ727">
            <v>0</v>
          </cell>
          <cell r="CA727">
            <v>0</v>
          </cell>
          <cell r="CB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I727">
            <v>0</v>
          </cell>
          <cell r="CO727">
            <v>6638883.790000001</v>
          </cell>
          <cell r="CQ727">
            <v>6628884.169999999</v>
          </cell>
          <cell r="CR727">
            <v>6808214.9299999988</v>
          </cell>
          <cell r="CS727">
            <v>7191425.5</v>
          </cell>
          <cell r="CU727">
            <v>7142635.5599999996</v>
          </cell>
          <cell r="CV727">
            <v>7316201.4699999997</v>
          </cell>
          <cell r="CW727">
            <v>6698500.7800000003</v>
          </cell>
          <cell r="CX727">
            <v>6763159.4200000009</v>
          </cell>
          <cell r="CZ727">
            <v>6956651.2600000007</v>
          </cell>
          <cell r="DF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  <cell r="ES727">
            <v>0</v>
          </cell>
          <cell r="ET727">
            <v>0</v>
          </cell>
          <cell r="EU727">
            <v>0</v>
          </cell>
          <cell r="EV727">
            <v>0</v>
          </cell>
          <cell r="EW727">
            <v>0</v>
          </cell>
          <cell r="EX727">
            <v>0</v>
          </cell>
          <cell r="EY727">
            <v>0</v>
          </cell>
          <cell r="FE727">
            <v>0</v>
          </cell>
          <cell r="FF727">
            <v>0</v>
          </cell>
          <cell r="FG727">
            <v>0</v>
          </cell>
          <cell r="FH727">
            <v>0</v>
          </cell>
          <cell r="FI727">
            <v>0</v>
          </cell>
          <cell r="FJ727">
            <v>0</v>
          </cell>
          <cell r="FK727">
            <v>0</v>
          </cell>
          <cell r="FL727">
            <v>0</v>
          </cell>
          <cell r="FM727">
            <v>0</v>
          </cell>
          <cell r="FN727">
            <v>0</v>
          </cell>
          <cell r="FO727">
            <v>0</v>
          </cell>
          <cell r="FP727">
            <v>0</v>
          </cell>
          <cell r="FV727">
            <v>0</v>
          </cell>
          <cell r="FW727">
            <v>0</v>
          </cell>
          <cell r="FX727">
            <v>0</v>
          </cell>
          <cell r="FY727">
            <v>0</v>
          </cell>
          <cell r="FZ727">
            <v>0</v>
          </cell>
          <cell r="GA727">
            <v>0</v>
          </cell>
          <cell r="GB727">
            <v>0</v>
          </cell>
          <cell r="GC727">
            <v>0</v>
          </cell>
          <cell r="GD727">
            <v>0</v>
          </cell>
          <cell r="GE727">
            <v>0</v>
          </cell>
          <cell r="GF727">
            <v>0</v>
          </cell>
          <cell r="GG727">
            <v>0</v>
          </cell>
          <cell r="GM727">
            <v>0</v>
          </cell>
          <cell r="GN727">
            <v>0</v>
          </cell>
          <cell r="GO727">
            <v>0</v>
          </cell>
          <cell r="GP727">
            <v>0</v>
          </cell>
          <cell r="GQ727">
            <v>0</v>
          </cell>
          <cell r="GR727">
            <v>0</v>
          </cell>
          <cell r="GS727">
            <v>0</v>
          </cell>
          <cell r="GT727">
            <v>0</v>
          </cell>
          <cell r="GU727">
            <v>0</v>
          </cell>
          <cell r="GV727">
            <v>0</v>
          </cell>
          <cell r="GW727">
            <v>0</v>
          </cell>
          <cell r="GX727">
            <v>0</v>
          </cell>
          <cell r="HD727">
            <v>0</v>
          </cell>
          <cell r="HE727">
            <v>0</v>
          </cell>
          <cell r="HF727">
            <v>0</v>
          </cell>
          <cell r="HG727">
            <v>0</v>
          </cell>
          <cell r="HH727">
            <v>0</v>
          </cell>
          <cell r="HN727" t="e">
            <v>#REF!</v>
          </cell>
        </row>
        <row r="728">
          <cell r="A728" t="str">
            <v>CalWINCalWINSecured Baseline-ExpASPIREBPO</v>
          </cell>
          <cell r="B728" t="str">
            <v>CalWINSecured Baseline-ExpASPIREBPO</v>
          </cell>
          <cell r="H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Y728">
            <v>0</v>
          </cell>
          <cell r="AA728">
            <v>0</v>
          </cell>
          <cell r="AB728">
            <v>0</v>
          </cell>
          <cell r="AC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J728">
            <v>0</v>
          </cell>
          <cell r="AP728">
            <v>0</v>
          </cell>
          <cell r="AR728">
            <v>0</v>
          </cell>
          <cell r="AS728">
            <v>0</v>
          </cell>
          <cell r="AT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BA728">
            <v>0</v>
          </cell>
          <cell r="BG728">
            <v>0</v>
          </cell>
          <cell r="BI728">
            <v>0</v>
          </cell>
          <cell r="BJ728">
            <v>0</v>
          </cell>
          <cell r="BK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R728">
            <v>0</v>
          </cell>
          <cell r="BX728">
            <v>0</v>
          </cell>
          <cell r="BZ728">
            <v>0</v>
          </cell>
          <cell r="CA728">
            <v>0</v>
          </cell>
          <cell r="CB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I728">
            <v>0</v>
          </cell>
          <cell r="CO728">
            <v>4451428.2300000004</v>
          </cell>
          <cell r="CQ728">
            <v>4391277.6099999994</v>
          </cell>
          <cell r="CR728">
            <v>3982273.3</v>
          </cell>
          <cell r="CS728">
            <v>3730311.6399999997</v>
          </cell>
          <cell r="CU728">
            <v>3550103.75</v>
          </cell>
          <cell r="CV728">
            <v>3534770.2199999993</v>
          </cell>
          <cell r="CW728">
            <v>3507652.23</v>
          </cell>
          <cell r="CX728">
            <v>3275409.3400000003</v>
          </cell>
          <cell r="CZ728">
            <v>3293547.51</v>
          </cell>
          <cell r="DF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  <cell r="ES728">
            <v>0</v>
          </cell>
          <cell r="ET728">
            <v>0</v>
          </cell>
          <cell r="EU728">
            <v>0</v>
          </cell>
          <cell r="EV728">
            <v>0</v>
          </cell>
          <cell r="EW728">
            <v>0</v>
          </cell>
          <cell r="EX728">
            <v>0</v>
          </cell>
          <cell r="EY728">
            <v>0</v>
          </cell>
          <cell r="FE728">
            <v>0</v>
          </cell>
          <cell r="FF728">
            <v>0</v>
          </cell>
          <cell r="FG728">
            <v>0</v>
          </cell>
          <cell r="FH728">
            <v>0</v>
          </cell>
          <cell r="FI728">
            <v>0</v>
          </cell>
          <cell r="FJ728">
            <v>0</v>
          </cell>
          <cell r="FK728">
            <v>0</v>
          </cell>
          <cell r="FL728">
            <v>0</v>
          </cell>
          <cell r="FM728">
            <v>0</v>
          </cell>
          <cell r="FN728">
            <v>0</v>
          </cell>
          <cell r="FO728">
            <v>0</v>
          </cell>
          <cell r="FP728">
            <v>0</v>
          </cell>
          <cell r="FV728">
            <v>0</v>
          </cell>
          <cell r="FW728">
            <v>0</v>
          </cell>
          <cell r="FX728">
            <v>0</v>
          </cell>
          <cell r="FY728">
            <v>0</v>
          </cell>
          <cell r="FZ728">
            <v>0</v>
          </cell>
          <cell r="GA728">
            <v>0</v>
          </cell>
          <cell r="GB728">
            <v>0</v>
          </cell>
          <cell r="GC728">
            <v>0</v>
          </cell>
          <cell r="GD728">
            <v>0</v>
          </cell>
          <cell r="GE728">
            <v>0</v>
          </cell>
          <cell r="GF728">
            <v>0</v>
          </cell>
          <cell r="GG728">
            <v>0</v>
          </cell>
          <cell r="GM728">
            <v>0</v>
          </cell>
          <cell r="GN728">
            <v>0</v>
          </cell>
          <cell r="GO728">
            <v>0</v>
          </cell>
          <cell r="GP728">
            <v>0</v>
          </cell>
          <cell r="GQ728">
            <v>0</v>
          </cell>
          <cell r="GR728">
            <v>0</v>
          </cell>
          <cell r="GS728">
            <v>0</v>
          </cell>
          <cell r="GT728">
            <v>0</v>
          </cell>
          <cell r="GU728">
            <v>0</v>
          </cell>
          <cell r="GV728">
            <v>0</v>
          </cell>
          <cell r="GW728">
            <v>0</v>
          </cell>
          <cell r="GX728">
            <v>0</v>
          </cell>
          <cell r="HD728">
            <v>0</v>
          </cell>
          <cell r="HE728">
            <v>0</v>
          </cell>
          <cell r="HF728">
            <v>0</v>
          </cell>
          <cell r="HG728">
            <v>0</v>
          </cell>
          <cell r="HH728">
            <v>0</v>
          </cell>
          <cell r="HN728" t="e">
            <v>#REF!</v>
          </cell>
        </row>
        <row r="729">
          <cell r="A729" t="str">
            <v>CalWINCalWINSecured Volumetric-ExpASPIREBPO</v>
          </cell>
          <cell r="B729" t="str">
            <v>CalWINSecured Volumetric-ExpASPIREBPO</v>
          </cell>
          <cell r="H729">
            <v>0</v>
          </cell>
          <cell r="J729">
            <v>0</v>
          </cell>
          <cell r="K729">
            <v>0</v>
          </cell>
          <cell r="L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Y729">
            <v>0</v>
          </cell>
          <cell r="AA729">
            <v>0</v>
          </cell>
          <cell r="AB729">
            <v>0</v>
          </cell>
          <cell r="AC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J729">
            <v>0</v>
          </cell>
          <cell r="AP729">
            <v>0</v>
          </cell>
          <cell r="AR729">
            <v>0</v>
          </cell>
          <cell r="AS729">
            <v>0</v>
          </cell>
          <cell r="AT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BA729">
            <v>0</v>
          </cell>
          <cell r="BG729">
            <v>0</v>
          </cell>
          <cell r="BI729">
            <v>0</v>
          </cell>
          <cell r="BJ729">
            <v>0</v>
          </cell>
          <cell r="BK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R729">
            <v>0</v>
          </cell>
          <cell r="BX729">
            <v>0</v>
          </cell>
          <cell r="BZ729">
            <v>0</v>
          </cell>
          <cell r="CA729">
            <v>0</v>
          </cell>
          <cell r="CB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I729">
            <v>0</v>
          </cell>
          <cell r="CO729">
            <v>0</v>
          </cell>
          <cell r="CQ729">
            <v>0</v>
          </cell>
          <cell r="CR729">
            <v>0</v>
          </cell>
          <cell r="CS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Z729">
            <v>0</v>
          </cell>
          <cell r="DF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  <cell r="ES729">
            <v>0</v>
          </cell>
          <cell r="ET729">
            <v>0</v>
          </cell>
          <cell r="EU729">
            <v>0</v>
          </cell>
          <cell r="EV729">
            <v>0</v>
          </cell>
          <cell r="EW729">
            <v>0</v>
          </cell>
          <cell r="EX729">
            <v>0</v>
          </cell>
          <cell r="EY729">
            <v>0</v>
          </cell>
          <cell r="FE729">
            <v>0</v>
          </cell>
          <cell r="FF729">
            <v>0</v>
          </cell>
          <cell r="FG729">
            <v>0</v>
          </cell>
          <cell r="FH729">
            <v>0</v>
          </cell>
          <cell r="FI729">
            <v>0</v>
          </cell>
          <cell r="FJ729">
            <v>0</v>
          </cell>
          <cell r="FK729">
            <v>0</v>
          </cell>
          <cell r="FL729">
            <v>0</v>
          </cell>
          <cell r="FM729">
            <v>0</v>
          </cell>
          <cell r="FN729">
            <v>0</v>
          </cell>
          <cell r="FO729">
            <v>0</v>
          </cell>
          <cell r="FP729">
            <v>0</v>
          </cell>
          <cell r="FV729">
            <v>0</v>
          </cell>
          <cell r="FW729">
            <v>0</v>
          </cell>
          <cell r="FX729">
            <v>0</v>
          </cell>
          <cell r="FY729">
            <v>0</v>
          </cell>
          <cell r="FZ729">
            <v>0</v>
          </cell>
          <cell r="GA729">
            <v>0</v>
          </cell>
          <cell r="GB729">
            <v>0</v>
          </cell>
          <cell r="GC729">
            <v>0</v>
          </cell>
          <cell r="GD729">
            <v>0</v>
          </cell>
          <cell r="GE729">
            <v>0</v>
          </cell>
          <cell r="GF729">
            <v>0</v>
          </cell>
          <cell r="GG729">
            <v>0</v>
          </cell>
          <cell r="GM729">
            <v>0</v>
          </cell>
          <cell r="GN729">
            <v>0</v>
          </cell>
          <cell r="GO729">
            <v>0</v>
          </cell>
          <cell r="GP729">
            <v>0</v>
          </cell>
          <cell r="GQ729">
            <v>0</v>
          </cell>
          <cell r="GR729">
            <v>0</v>
          </cell>
          <cell r="GS729">
            <v>0</v>
          </cell>
          <cell r="GT729">
            <v>0</v>
          </cell>
          <cell r="GU729">
            <v>0</v>
          </cell>
          <cell r="GV729">
            <v>0</v>
          </cell>
          <cell r="GW729">
            <v>0</v>
          </cell>
          <cell r="GX729">
            <v>0</v>
          </cell>
          <cell r="HD729">
            <v>0</v>
          </cell>
          <cell r="HE729">
            <v>0</v>
          </cell>
          <cell r="HF729">
            <v>0</v>
          </cell>
          <cell r="HG729">
            <v>0</v>
          </cell>
          <cell r="HH729">
            <v>0</v>
          </cell>
          <cell r="HN729" t="e">
            <v>#REF!</v>
          </cell>
        </row>
        <row r="730">
          <cell r="A730" t="str">
            <v>CalWINCalWINTotal-Secured-ExpASPIREBPO</v>
          </cell>
          <cell r="B730" t="str">
            <v>CalWINTotal-Secured-ExpASPIREBPO</v>
          </cell>
          <cell r="H730">
            <v>0</v>
          </cell>
          <cell r="J730">
            <v>0</v>
          </cell>
          <cell r="K730">
            <v>0</v>
          </cell>
          <cell r="L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Y730">
            <v>0</v>
          </cell>
          <cell r="AA730">
            <v>0</v>
          </cell>
          <cell r="AB730">
            <v>0</v>
          </cell>
          <cell r="AC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J730">
            <v>0</v>
          </cell>
          <cell r="AP730">
            <v>0</v>
          </cell>
          <cell r="AR730">
            <v>0</v>
          </cell>
          <cell r="AS730">
            <v>0</v>
          </cell>
          <cell r="AT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BA730">
            <v>0</v>
          </cell>
          <cell r="BG730">
            <v>0</v>
          </cell>
          <cell r="BI730">
            <v>0</v>
          </cell>
          <cell r="BJ730">
            <v>0</v>
          </cell>
          <cell r="BK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R730">
            <v>0</v>
          </cell>
          <cell r="BX730">
            <v>0</v>
          </cell>
          <cell r="BZ730">
            <v>0</v>
          </cell>
          <cell r="CA730">
            <v>0</v>
          </cell>
          <cell r="CB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I730">
            <v>0</v>
          </cell>
          <cell r="CO730">
            <v>4451428.2300000004</v>
          </cell>
          <cell r="CQ730">
            <v>4391277.6099999994</v>
          </cell>
          <cell r="CR730">
            <v>3982273.3</v>
          </cell>
          <cell r="CS730">
            <v>3730311.6399999997</v>
          </cell>
          <cell r="CU730">
            <v>3550103.75</v>
          </cell>
          <cell r="CV730">
            <v>3534770.2199999993</v>
          </cell>
          <cell r="CW730">
            <v>3507652.23</v>
          </cell>
          <cell r="CX730">
            <v>3275409.3400000003</v>
          </cell>
          <cell r="CZ730">
            <v>3293547.51</v>
          </cell>
          <cell r="DF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  <cell r="ES730">
            <v>0</v>
          </cell>
          <cell r="ET730">
            <v>0</v>
          </cell>
          <cell r="EU730">
            <v>0</v>
          </cell>
          <cell r="EV730">
            <v>0</v>
          </cell>
          <cell r="EW730">
            <v>0</v>
          </cell>
          <cell r="EX730">
            <v>0</v>
          </cell>
          <cell r="EY730">
            <v>0</v>
          </cell>
          <cell r="FE730">
            <v>0</v>
          </cell>
          <cell r="FF730">
            <v>0</v>
          </cell>
          <cell r="FG730">
            <v>0</v>
          </cell>
          <cell r="FH730">
            <v>0</v>
          </cell>
          <cell r="FI730">
            <v>0</v>
          </cell>
          <cell r="FJ730">
            <v>0</v>
          </cell>
          <cell r="FK730">
            <v>0</v>
          </cell>
          <cell r="FL730">
            <v>0</v>
          </cell>
          <cell r="FM730">
            <v>0</v>
          </cell>
          <cell r="FN730">
            <v>0</v>
          </cell>
          <cell r="FO730">
            <v>0</v>
          </cell>
          <cell r="FP730">
            <v>0</v>
          </cell>
          <cell r="FV730">
            <v>0</v>
          </cell>
          <cell r="FW730">
            <v>0</v>
          </cell>
          <cell r="FX730">
            <v>0</v>
          </cell>
          <cell r="FY730">
            <v>0</v>
          </cell>
          <cell r="FZ730">
            <v>0</v>
          </cell>
          <cell r="GA730">
            <v>0</v>
          </cell>
          <cell r="GB730">
            <v>0</v>
          </cell>
          <cell r="GC730">
            <v>0</v>
          </cell>
          <cell r="GD730">
            <v>0</v>
          </cell>
          <cell r="GE730">
            <v>0</v>
          </cell>
          <cell r="GF730">
            <v>0</v>
          </cell>
          <cell r="GG730">
            <v>0</v>
          </cell>
          <cell r="GM730">
            <v>0</v>
          </cell>
          <cell r="GN730">
            <v>0</v>
          </cell>
          <cell r="GO730">
            <v>0</v>
          </cell>
          <cell r="GP730">
            <v>0</v>
          </cell>
          <cell r="GQ730">
            <v>0</v>
          </cell>
          <cell r="GR730">
            <v>0</v>
          </cell>
          <cell r="GS730">
            <v>0</v>
          </cell>
          <cell r="GT730">
            <v>0</v>
          </cell>
          <cell r="GU730">
            <v>0</v>
          </cell>
          <cell r="GV730">
            <v>0</v>
          </cell>
          <cell r="GW730">
            <v>0</v>
          </cell>
          <cell r="GX730">
            <v>0</v>
          </cell>
          <cell r="HD730">
            <v>0</v>
          </cell>
          <cell r="HE730">
            <v>0</v>
          </cell>
          <cell r="HF730">
            <v>0</v>
          </cell>
          <cell r="HG730">
            <v>0</v>
          </cell>
          <cell r="HH730">
            <v>0</v>
          </cell>
          <cell r="HN730" t="e">
            <v>#REF!</v>
          </cell>
        </row>
        <row r="731">
          <cell r="A731" t="str">
            <v>CalWINCalWINAIB New Sales-ExpASPIREBPO</v>
          </cell>
          <cell r="B731" t="str">
            <v>CalWINAIB New Sales-ExpASPIREBPO</v>
          </cell>
          <cell r="H731">
            <v>0</v>
          </cell>
          <cell r="J731">
            <v>0</v>
          </cell>
          <cell r="K731">
            <v>0</v>
          </cell>
          <cell r="L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Y731">
            <v>0</v>
          </cell>
          <cell r="AA731">
            <v>0</v>
          </cell>
          <cell r="AB731">
            <v>0</v>
          </cell>
          <cell r="AC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J731">
            <v>0</v>
          </cell>
          <cell r="AP731">
            <v>0</v>
          </cell>
          <cell r="AR731">
            <v>0</v>
          </cell>
          <cell r="AS731">
            <v>0</v>
          </cell>
          <cell r="AT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BA731">
            <v>0</v>
          </cell>
          <cell r="BG731">
            <v>0</v>
          </cell>
          <cell r="BI731">
            <v>0</v>
          </cell>
          <cell r="BJ731">
            <v>0</v>
          </cell>
          <cell r="BK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R731">
            <v>0</v>
          </cell>
          <cell r="BX731">
            <v>0</v>
          </cell>
          <cell r="BZ731">
            <v>0</v>
          </cell>
          <cell r="CA731">
            <v>0</v>
          </cell>
          <cell r="CB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I731">
            <v>0</v>
          </cell>
          <cell r="CO731">
            <v>659804.99999999977</v>
          </cell>
          <cell r="CQ731">
            <v>709869.99999999988</v>
          </cell>
          <cell r="CR731">
            <v>961648</v>
          </cell>
          <cell r="CS731">
            <v>1100123.9999999998</v>
          </cell>
          <cell r="CU731">
            <v>1100121.9999999998</v>
          </cell>
          <cell r="CV731">
            <v>1202984.0000000002</v>
          </cell>
          <cell r="CW731">
            <v>971774.99999999988</v>
          </cell>
          <cell r="CX731">
            <v>971783.00000000012</v>
          </cell>
          <cell r="CZ731">
            <v>1074639.9999999998</v>
          </cell>
          <cell r="DF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  <cell r="ES731">
            <v>0</v>
          </cell>
          <cell r="ET731">
            <v>0</v>
          </cell>
          <cell r="EU731">
            <v>0</v>
          </cell>
          <cell r="EV731">
            <v>0</v>
          </cell>
          <cell r="EW731">
            <v>0</v>
          </cell>
          <cell r="EX731">
            <v>0</v>
          </cell>
          <cell r="EY731">
            <v>0</v>
          </cell>
          <cell r="FE731">
            <v>0</v>
          </cell>
          <cell r="FF731">
            <v>0</v>
          </cell>
          <cell r="FG731">
            <v>0</v>
          </cell>
          <cell r="FH731">
            <v>0</v>
          </cell>
          <cell r="FI731">
            <v>0</v>
          </cell>
          <cell r="FJ731">
            <v>0</v>
          </cell>
          <cell r="FK731">
            <v>0</v>
          </cell>
          <cell r="FL731">
            <v>0</v>
          </cell>
          <cell r="FM731">
            <v>0</v>
          </cell>
          <cell r="FN731">
            <v>0</v>
          </cell>
          <cell r="FO731">
            <v>0</v>
          </cell>
          <cell r="FP731">
            <v>0</v>
          </cell>
          <cell r="FV731">
            <v>0</v>
          </cell>
          <cell r="FW731">
            <v>0</v>
          </cell>
          <cell r="FX731">
            <v>0</v>
          </cell>
          <cell r="FY731">
            <v>0</v>
          </cell>
          <cell r="FZ731">
            <v>0</v>
          </cell>
          <cell r="GA731">
            <v>0</v>
          </cell>
          <cell r="GB731">
            <v>0</v>
          </cell>
          <cell r="GC731">
            <v>0</v>
          </cell>
          <cell r="GD731">
            <v>0</v>
          </cell>
          <cell r="GE731">
            <v>0</v>
          </cell>
          <cell r="GF731">
            <v>0</v>
          </cell>
          <cell r="GG731">
            <v>0</v>
          </cell>
          <cell r="GM731">
            <v>0</v>
          </cell>
          <cell r="GN731">
            <v>0</v>
          </cell>
          <cell r="GO731">
            <v>0</v>
          </cell>
          <cell r="GP731">
            <v>0</v>
          </cell>
          <cell r="GQ731">
            <v>0</v>
          </cell>
          <cell r="GR731">
            <v>0</v>
          </cell>
          <cell r="GS731">
            <v>0</v>
          </cell>
          <cell r="GT731">
            <v>0</v>
          </cell>
          <cell r="GU731">
            <v>0</v>
          </cell>
          <cell r="GV731">
            <v>0</v>
          </cell>
          <cell r="GW731">
            <v>0</v>
          </cell>
          <cell r="GX731">
            <v>0</v>
          </cell>
          <cell r="HD731">
            <v>0</v>
          </cell>
          <cell r="HE731">
            <v>0</v>
          </cell>
          <cell r="HF731">
            <v>0</v>
          </cell>
          <cell r="HG731">
            <v>0</v>
          </cell>
          <cell r="HH731">
            <v>0</v>
          </cell>
          <cell r="HN731" t="e">
            <v>#REF!</v>
          </cell>
        </row>
        <row r="732">
          <cell r="A732" t="str">
            <v>CalWINCalWINTotal-ExpASPIREBPO</v>
          </cell>
          <cell r="B732" t="str">
            <v>CalWINTotal-ExpASPIREBPO</v>
          </cell>
          <cell r="H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Y732">
            <v>0</v>
          </cell>
          <cell r="AA732">
            <v>0</v>
          </cell>
          <cell r="AB732">
            <v>0</v>
          </cell>
          <cell r="AC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J732">
            <v>0</v>
          </cell>
          <cell r="AP732">
            <v>0</v>
          </cell>
          <cell r="AR732">
            <v>0</v>
          </cell>
          <cell r="AS732">
            <v>0</v>
          </cell>
          <cell r="AT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BA732">
            <v>0</v>
          </cell>
          <cell r="BG732">
            <v>0</v>
          </cell>
          <cell r="BI732">
            <v>0</v>
          </cell>
          <cell r="BJ732">
            <v>0</v>
          </cell>
          <cell r="BK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R732">
            <v>0</v>
          </cell>
          <cell r="BX732">
            <v>0</v>
          </cell>
          <cell r="BZ732">
            <v>0</v>
          </cell>
          <cell r="CA732">
            <v>0</v>
          </cell>
          <cell r="CB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I732">
            <v>0</v>
          </cell>
          <cell r="CO732">
            <v>5111233.2299999995</v>
          </cell>
          <cell r="CQ732">
            <v>5101147.6100000003</v>
          </cell>
          <cell r="CR732">
            <v>4943921.3</v>
          </cell>
          <cell r="CS732">
            <v>4830435.6399999997</v>
          </cell>
          <cell r="CU732">
            <v>4650225.7500000009</v>
          </cell>
          <cell r="CV732">
            <v>4737754.22</v>
          </cell>
          <cell r="CW732">
            <v>4479427.2300000004</v>
          </cell>
          <cell r="CX732">
            <v>4247192.3400000008</v>
          </cell>
          <cell r="CZ732">
            <v>4368187.51</v>
          </cell>
          <cell r="DF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  <cell r="ES732">
            <v>0</v>
          </cell>
          <cell r="ET732">
            <v>0</v>
          </cell>
          <cell r="EU732">
            <v>0</v>
          </cell>
          <cell r="EV732">
            <v>0</v>
          </cell>
          <cell r="EW732">
            <v>0</v>
          </cell>
          <cell r="EX732">
            <v>0</v>
          </cell>
          <cell r="EY732">
            <v>0</v>
          </cell>
          <cell r="FE732">
            <v>0</v>
          </cell>
          <cell r="FF732">
            <v>0</v>
          </cell>
          <cell r="FG732">
            <v>0</v>
          </cell>
          <cell r="FH732">
            <v>0</v>
          </cell>
          <cell r="FI732">
            <v>0</v>
          </cell>
          <cell r="FJ732">
            <v>0</v>
          </cell>
          <cell r="FK732">
            <v>0</v>
          </cell>
          <cell r="FL732">
            <v>0</v>
          </cell>
          <cell r="FM732">
            <v>0</v>
          </cell>
          <cell r="FN732">
            <v>0</v>
          </cell>
          <cell r="FO732">
            <v>0</v>
          </cell>
          <cell r="FP732">
            <v>0</v>
          </cell>
          <cell r="FV732">
            <v>0</v>
          </cell>
          <cell r="FW732">
            <v>0</v>
          </cell>
          <cell r="FX732">
            <v>0</v>
          </cell>
          <cell r="FY732">
            <v>0</v>
          </cell>
          <cell r="FZ732">
            <v>0</v>
          </cell>
          <cell r="GA732">
            <v>0</v>
          </cell>
          <cell r="GB732">
            <v>0</v>
          </cell>
          <cell r="GC732">
            <v>0</v>
          </cell>
          <cell r="GD732">
            <v>0</v>
          </cell>
          <cell r="GE732">
            <v>0</v>
          </cell>
          <cell r="GF732">
            <v>0</v>
          </cell>
          <cell r="GG732">
            <v>0</v>
          </cell>
          <cell r="GM732">
            <v>0</v>
          </cell>
          <cell r="GN732">
            <v>0</v>
          </cell>
          <cell r="GO732">
            <v>0</v>
          </cell>
          <cell r="GP732">
            <v>0</v>
          </cell>
          <cell r="GQ732">
            <v>0</v>
          </cell>
          <cell r="GR732">
            <v>0</v>
          </cell>
          <cell r="GS732">
            <v>0</v>
          </cell>
          <cell r="GT732">
            <v>0</v>
          </cell>
          <cell r="GU732">
            <v>0</v>
          </cell>
          <cell r="GV732">
            <v>0</v>
          </cell>
          <cell r="GW732">
            <v>0</v>
          </cell>
          <cell r="GX732">
            <v>0</v>
          </cell>
          <cell r="HD732">
            <v>0</v>
          </cell>
          <cell r="HE732">
            <v>0</v>
          </cell>
          <cell r="HF732">
            <v>0</v>
          </cell>
          <cell r="HG732">
            <v>0</v>
          </cell>
          <cell r="HH732">
            <v>0</v>
          </cell>
          <cell r="HN732" t="e">
            <v>#REF!</v>
          </cell>
        </row>
        <row r="733">
          <cell r="A733" t="str">
            <v>CalWINCalWINSecured Baseline-OPASPIREBPO</v>
          </cell>
          <cell r="B733" t="str">
            <v>CalWINSecured Baseline-OPASPIREBPO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  <cell r="Y733">
            <v>0</v>
          </cell>
          <cell r="AA733">
            <v>0</v>
          </cell>
          <cell r="AB733">
            <v>0</v>
          </cell>
          <cell r="AC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J733">
            <v>0</v>
          </cell>
          <cell r="AP733">
            <v>0</v>
          </cell>
          <cell r="AR733">
            <v>0</v>
          </cell>
          <cell r="AS733">
            <v>0</v>
          </cell>
          <cell r="AT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BA733">
            <v>0</v>
          </cell>
          <cell r="BG733">
            <v>0</v>
          </cell>
          <cell r="BI733">
            <v>0</v>
          </cell>
          <cell r="BJ733">
            <v>0</v>
          </cell>
          <cell r="BK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R733">
            <v>0</v>
          </cell>
          <cell r="BX733">
            <v>0</v>
          </cell>
          <cell r="BZ733">
            <v>0</v>
          </cell>
          <cell r="CA733">
            <v>0</v>
          </cell>
          <cell r="CB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I733">
            <v>0</v>
          </cell>
          <cell r="CO733">
            <v>948905.55999999982</v>
          </cell>
          <cell r="CQ733">
            <v>891917.56000000041</v>
          </cell>
          <cell r="CR733">
            <v>1077361.6299999994</v>
          </cell>
          <cell r="CS733">
            <v>1462523.8600000003</v>
          </cell>
          <cell r="CU733">
            <v>1593942.34</v>
          </cell>
          <cell r="CV733">
            <v>1611411.8000000007</v>
          </cell>
          <cell r="CW733">
            <v>1508718.7700000003</v>
          </cell>
          <cell r="CX733">
            <v>1805620.31</v>
          </cell>
          <cell r="CZ733">
            <v>1809543.6200000006</v>
          </cell>
          <cell r="DF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  <cell r="ES733">
            <v>0</v>
          </cell>
          <cell r="ET733">
            <v>0</v>
          </cell>
          <cell r="EU733">
            <v>0</v>
          </cell>
          <cell r="EV733">
            <v>0</v>
          </cell>
          <cell r="EW733">
            <v>0</v>
          </cell>
          <cell r="EX733">
            <v>0</v>
          </cell>
          <cell r="EY733">
            <v>0</v>
          </cell>
          <cell r="FE733">
            <v>0</v>
          </cell>
          <cell r="FF733">
            <v>0</v>
          </cell>
          <cell r="FG733">
            <v>0</v>
          </cell>
          <cell r="FH733">
            <v>0</v>
          </cell>
          <cell r="FI733">
            <v>0</v>
          </cell>
          <cell r="FJ733">
            <v>0</v>
          </cell>
          <cell r="FK733">
            <v>0</v>
          </cell>
          <cell r="FL733">
            <v>0</v>
          </cell>
          <cell r="FM733">
            <v>0</v>
          </cell>
          <cell r="FN733">
            <v>0</v>
          </cell>
          <cell r="FO733">
            <v>0</v>
          </cell>
          <cell r="FP733">
            <v>0</v>
          </cell>
          <cell r="FV733">
            <v>0</v>
          </cell>
          <cell r="FW733">
            <v>0</v>
          </cell>
          <cell r="FX733">
            <v>0</v>
          </cell>
          <cell r="FY733">
            <v>0</v>
          </cell>
          <cell r="FZ733">
            <v>0</v>
          </cell>
          <cell r="GA733">
            <v>0</v>
          </cell>
          <cell r="GB733">
            <v>0</v>
          </cell>
          <cell r="GC733">
            <v>0</v>
          </cell>
          <cell r="GD733">
            <v>0</v>
          </cell>
          <cell r="GE733">
            <v>0</v>
          </cell>
          <cell r="GF733">
            <v>0</v>
          </cell>
          <cell r="GG733">
            <v>0</v>
          </cell>
          <cell r="GM733">
            <v>0</v>
          </cell>
          <cell r="GN733">
            <v>0</v>
          </cell>
          <cell r="GO733">
            <v>0</v>
          </cell>
          <cell r="GP733">
            <v>0</v>
          </cell>
          <cell r="GQ733">
            <v>0</v>
          </cell>
          <cell r="GR733">
            <v>0</v>
          </cell>
          <cell r="GS733">
            <v>0</v>
          </cell>
          <cell r="GT733">
            <v>0</v>
          </cell>
          <cell r="GU733">
            <v>0</v>
          </cell>
          <cell r="GV733">
            <v>0</v>
          </cell>
          <cell r="GW733">
            <v>0</v>
          </cell>
          <cell r="GX733">
            <v>0</v>
          </cell>
          <cell r="HD733">
            <v>0</v>
          </cell>
          <cell r="HE733">
            <v>0</v>
          </cell>
          <cell r="HF733">
            <v>0</v>
          </cell>
          <cell r="HG733">
            <v>0</v>
          </cell>
          <cell r="HH733">
            <v>0</v>
          </cell>
          <cell r="HN733" t="e">
            <v>#REF!</v>
          </cell>
        </row>
        <row r="734">
          <cell r="A734" t="str">
            <v>CalWINCalWINSecured Volumetric-OPASPIREBPO</v>
          </cell>
          <cell r="B734" t="str">
            <v>CalWINSecured Volumetric-OPASPIREBPO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Y734">
            <v>0</v>
          </cell>
          <cell r="AA734">
            <v>0</v>
          </cell>
          <cell r="AB734">
            <v>0</v>
          </cell>
          <cell r="AC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J734">
            <v>0</v>
          </cell>
          <cell r="AP734">
            <v>0</v>
          </cell>
          <cell r="AR734">
            <v>0</v>
          </cell>
          <cell r="AS734">
            <v>0</v>
          </cell>
          <cell r="AT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BA734">
            <v>0</v>
          </cell>
          <cell r="BG734">
            <v>0</v>
          </cell>
          <cell r="BI734">
            <v>0</v>
          </cell>
          <cell r="BJ734">
            <v>0</v>
          </cell>
          <cell r="BK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R734">
            <v>0</v>
          </cell>
          <cell r="BX734">
            <v>0</v>
          </cell>
          <cell r="BZ734">
            <v>0</v>
          </cell>
          <cell r="CA734">
            <v>0</v>
          </cell>
          <cell r="CB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I734">
            <v>0</v>
          </cell>
          <cell r="CO734">
            <v>0</v>
          </cell>
          <cell r="CQ734">
            <v>0</v>
          </cell>
          <cell r="CR734">
            <v>0</v>
          </cell>
          <cell r="CS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Z734">
            <v>0</v>
          </cell>
          <cell r="DF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  <cell r="ES734">
            <v>0</v>
          </cell>
          <cell r="ET734">
            <v>0</v>
          </cell>
          <cell r="EU734">
            <v>0</v>
          </cell>
          <cell r="EV734">
            <v>0</v>
          </cell>
          <cell r="EW734">
            <v>0</v>
          </cell>
          <cell r="EX734">
            <v>0</v>
          </cell>
          <cell r="EY734">
            <v>0</v>
          </cell>
          <cell r="FE734">
            <v>0</v>
          </cell>
          <cell r="FF734">
            <v>0</v>
          </cell>
          <cell r="FG734">
            <v>0</v>
          </cell>
          <cell r="FH734">
            <v>0</v>
          </cell>
          <cell r="FI734">
            <v>0</v>
          </cell>
          <cell r="FJ734">
            <v>0</v>
          </cell>
          <cell r="FK734">
            <v>0</v>
          </cell>
          <cell r="FL734">
            <v>0</v>
          </cell>
          <cell r="FM734">
            <v>0</v>
          </cell>
          <cell r="FN734">
            <v>0</v>
          </cell>
          <cell r="FO734">
            <v>0</v>
          </cell>
          <cell r="FP734">
            <v>0</v>
          </cell>
          <cell r="FV734">
            <v>0</v>
          </cell>
          <cell r="FW734">
            <v>0</v>
          </cell>
          <cell r="FX734">
            <v>0</v>
          </cell>
          <cell r="FY734">
            <v>0</v>
          </cell>
          <cell r="FZ734">
            <v>0</v>
          </cell>
          <cell r="GA734">
            <v>0</v>
          </cell>
          <cell r="GB734">
            <v>0</v>
          </cell>
          <cell r="GC734">
            <v>0</v>
          </cell>
          <cell r="GD734">
            <v>0</v>
          </cell>
          <cell r="GE734">
            <v>0</v>
          </cell>
          <cell r="GF734">
            <v>0</v>
          </cell>
          <cell r="GG734">
            <v>0</v>
          </cell>
          <cell r="GM734">
            <v>0</v>
          </cell>
          <cell r="GN734">
            <v>0</v>
          </cell>
          <cell r="GO734">
            <v>0</v>
          </cell>
          <cell r="GP734">
            <v>0</v>
          </cell>
          <cell r="GQ734">
            <v>0</v>
          </cell>
          <cell r="GR734">
            <v>0</v>
          </cell>
          <cell r="GS734">
            <v>0</v>
          </cell>
          <cell r="GT734">
            <v>0</v>
          </cell>
          <cell r="GU734">
            <v>0</v>
          </cell>
          <cell r="GV734">
            <v>0</v>
          </cell>
          <cell r="GW734">
            <v>0</v>
          </cell>
          <cell r="GX734">
            <v>0</v>
          </cell>
          <cell r="HD734">
            <v>0</v>
          </cell>
          <cell r="HE734">
            <v>0</v>
          </cell>
          <cell r="HF734">
            <v>0</v>
          </cell>
          <cell r="HG734">
            <v>0</v>
          </cell>
          <cell r="HH734">
            <v>0</v>
          </cell>
          <cell r="HN734" t="e">
            <v>#REF!</v>
          </cell>
        </row>
        <row r="735">
          <cell r="A735" t="str">
            <v>CalWINCalWINTotal-Secured-OPASPIREBPO</v>
          </cell>
          <cell r="B735" t="str">
            <v>CalWINTotal-Secured-OPASPIREBPO</v>
          </cell>
          <cell r="H735">
            <v>0</v>
          </cell>
          <cell r="J735">
            <v>0</v>
          </cell>
          <cell r="K735">
            <v>0</v>
          </cell>
          <cell r="L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Y735">
            <v>0</v>
          </cell>
          <cell r="AA735">
            <v>0</v>
          </cell>
          <cell r="AB735">
            <v>0</v>
          </cell>
          <cell r="AC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J735">
            <v>0</v>
          </cell>
          <cell r="AP735">
            <v>0</v>
          </cell>
          <cell r="AR735">
            <v>0</v>
          </cell>
          <cell r="AS735">
            <v>0</v>
          </cell>
          <cell r="AT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BA735">
            <v>0</v>
          </cell>
          <cell r="BG735">
            <v>0</v>
          </cell>
          <cell r="BI735">
            <v>0</v>
          </cell>
          <cell r="BJ735">
            <v>0</v>
          </cell>
          <cell r="BK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R735">
            <v>0</v>
          </cell>
          <cell r="BX735">
            <v>0</v>
          </cell>
          <cell r="BZ735">
            <v>0</v>
          </cell>
          <cell r="CA735">
            <v>0</v>
          </cell>
          <cell r="CB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I735">
            <v>0</v>
          </cell>
          <cell r="CO735">
            <v>948905.55999999982</v>
          </cell>
          <cell r="CQ735">
            <v>891917.56000000041</v>
          </cell>
          <cell r="CR735">
            <v>1077361.6299999994</v>
          </cell>
          <cell r="CS735">
            <v>1462523.8600000003</v>
          </cell>
          <cell r="CU735">
            <v>1593942.34</v>
          </cell>
          <cell r="CV735">
            <v>1611411.8000000007</v>
          </cell>
          <cell r="CW735">
            <v>1508718.7700000003</v>
          </cell>
          <cell r="CX735">
            <v>1805620.31</v>
          </cell>
          <cell r="CZ735">
            <v>1809543.6200000006</v>
          </cell>
          <cell r="DF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  <cell r="ES735">
            <v>0</v>
          </cell>
          <cell r="ET735">
            <v>0</v>
          </cell>
          <cell r="EU735">
            <v>0</v>
          </cell>
          <cell r="EV735">
            <v>0</v>
          </cell>
          <cell r="EW735">
            <v>0</v>
          </cell>
          <cell r="EX735">
            <v>0</v>
          </cell>
          <cell r="EY735">
            <v>0</v>
          </cell>
          <cell r="FE735">
            <v>0</v>
          </cell>
          <cell r="FF735">
            <v>0</v>
          </cell>
          <cell r="FG735">
            <v>0</v>
          </cell>
          <cell r="FH735">
            <v>0</v>
          </cell>
          <cell r="FI735">
            <v>0</v>
          </cell>
          <cell r="FJ735">
            <v>0</v>
          </cell>
          <cell r="FK735">
            <v>0</v>
          </cell>
          <cell r="FL735">
            <v>0</v>
          </cell>
          <cell r="FM735">
            <v>0</v>
          </cell>
          <cell r="FN735">
            <v>0</v>
          </cell>
          <cell r="FO735">
            <v>0</v>
          </cell>
          <cell r="FP735">
            <v>0</v>
          </cell>
          <cell r="FV735">
            <v>0</v>
          </cell>
          <cell r="FW735">
            <v>0</v>
          </cell>
          <cell r="FX735">
            <v>0</v>
          </cell>
          <cell r="FY735">
            <v>0</v>
          </cell>
          <cell r="FZ735">
            <v>0</v>
          </cell>
          <cell r="GA735">
            <v>0</v>
          </cell>
          <cell r="GB735">
            <v>0</v>
          </cell>
          <cell r="GC735">
            <v>0</v>
          </cell>
          <cell r="GD735">
            <v>0</v>
          </cell>
          <cell r="GE735">
            <v>0</v>
          </cell>
          <cell r="GF735">
            <v>0</v>
          </cell>
          <cell r="GG735">
            <v>0</v>
          </cell>
          <cell r="GM735">
            <v>0</v>
          </cell>
          <cell r="GN735">
            <v>0</v>
          </cell>
          <cell r="GO735">
            <v>0</v>
          </cell>
          <cell r="GP735">
            <v>0</v>
          </cell>
          <cell r="GQ735">
            <v>0</v>
          </cell>
          <cell r="GR735">
            <v>0</v>
          </cell>
          <cell r="GS735">
            <v>0</v>
          </cell>
          <cell r="GT735">
            <v>0</v>
          </cell>
          <cell r="GU735">
            <v>0</v>
          </cell>
          <cell r="GV735">
            <v>0</v>
          </cell>
          <cell r="GW735">
            <v>0</v>
          </cell>
          <cell r="GX735">
            <v>0</v>
          </cell>
          <cell r="HD735">
            <v>0</v>
          </cell>
          <cell r="HE735">
            <v>0</v>
          </cell>
          <cell r="HF735">
            <v>0</v>
          </cell>
          <cell r="HG735">
            <v>0</v>
          </cell>
          <cell r="HH735">
            <v>0</v>
          </cell>
          <cell r="HN735" t="e">
            <v>#REF!</v>
          </cell>
        </row>
        <row r="736">
          <cell r="A736" t="str">
            <v>CalWINCalWINAIB New Sales-OPASPIREBPO</v>
          </cell>
          <cell r="B736" t="str">
            <v>CalWINAIB New Sales-OPASPIREBPO</v>
          </cell>
          <cell r="H736">
            <v>0</v>
          </cell>
          <cell r="J736">
            <v>0</v>
          </cell>
          <cell r="K736">
            <v>0</v>
          </cell>
          <cell r="L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Y736">
            <v>0</v>
          </cell>
          <cell r="AA736">
            <v>0</v>
          </cell>
          <cell r="AB736">
            <v>0</v>
          </cell>
          <cell r="AC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J736">
            <v>0</v>
          </cell>
          <cell r="AP736">
            <v>0</v>
          </cell>
          <cell r="AR736">
            <v>0</v>
          </cell>
          <cell r="AS736">
            <v>0</v>
          </cell>
          <cell r="AT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BA736">
            <v>0</v>
          </cell>
          <cell r="BG736">
            <v>0</v>
          </cell>
          <cell r="BI736">
            <v>0</v>
          </cell>
          <cell r="BJ736">
            <v>0</v>
          </cell>
          <cell r="BK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R736">
            <v>0</v>
          </cell>
          <cell r="BX736">
            <v>0</v>
          </cell>
          <cell r="BZ736">
            <v>0</v>
          </cell>
          <cell r="CA736">
            <v>0</v>
          </cell>
          <cell r="CB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I736">
            <v>0</v>
          </cell>
          <cell r="CO736">
            <v>578745.00000000012</v>
          </cell>
          <cell r="CQ736">
            <v>635819.00000000012</v>
          </cell>
          <cell r="CR736">
            <v>786931.99999999988</v>
          </cell>
          <cell r="CS736">
            <v>898466</v>
          </cell>
          <cell r="CU736">
            <v>898467.47000000009</v>
          </cell>
          <cell r="CV736">
            <v>967035.44999999984</v>
          </cell>
          <cell r="CW736">
            <v>710354.78000000014</v>
          </cell>
          <cell r="CX736">
            <v>710346.77</v>
          </cell>
          <cell r="CZ736">
            <v>778920.13000000024</v>
          </cell>
          <cell r="DF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  <cell r="ES736">
            <v>0</v>
          </cell>
          <cell r="ET736">
            <v>0</v>
          </cell>
          <cell r="EU736">
            <v>0</v>
          </cell>
          <cell r="EV736">
            <v>0</v>
          </cell>
          <cell r="EW736">
            <v>0</v>
          </cell>
          <cell r="EX736">
            <v>0</v>
          </cell>
          <cell r="EY736">
            <v>0</v>
          </cell>
          <cell r="FE736">
            <v>0</v>
          </cell>
          <cell r="FF736">
            <v>0</v>
          </cell>
          <cell r="FG736">
            <v>0</v>
          </cell>
          <cell r="FH736">
            <v>0</v>
          </cell>
          <cell r="FI736">
            <v>0</v>
          </cell>
          <cell r="FJ736">
            <v>0</v>
          </cell>
          <cell r="FK736">
            <v>0</v>
          </cell>
          <cell r="FL736">
            <v>0</v>
          </cell>
          <cell r="FM736">
            <v>0</v>
          </cell>
          <cell r="FN736">
            <v>0</v>
          </cell>
          <cell r="FO736">
            <v>0</v>
          </cell>
          <cell r="FP736">
            <v>0</v>
          </cell>
          <cell r="FV736">
            <v>0</v>
          </cell>
          <cell r="FW736">
            <v>0</v>
          </cell>
          <cell r="FX736">
            <v>0</v>
          </cell>
          <cell r="FY736">
            <v>0</v>
          </cell>
          <cell r="FZ736">
            <v>0</v>
          </cell>
          <cell r="GA736">
            <v>0</v>
          </cell>
          <cell r="GB736">
            <v>0</v>
          </cell>
          <cell r="GC736">
            <v>0</v>
          </cell>
          <cell r="GD736">
            <v>0</v>
          </cell>
          <cell r="GE736">
            <v>0</v>
          </cell>
          <cell r="GF736">
            <v>0</v>
          </cell>
          <cell r="GG736">
            <v>0</v>
          </cell>
          <cell r="GM736">
            <v>0</v>
          </cell>
          <cell r="GN736">
            <v>0</v>
          </cell>
          <cell r="GO736">
            <v>0</v>
          </cell>
          <cell r="GP736">
            <v>0</v>
          </cell>
          <cell r="GQ736">
            <v>0</v>
          </cell>
          <cell r="GR736">
            <v>0</v>
          </cell>
          <cell r="GS736">
            <v>0</v>
          </cell>
          <cell r="GT736">
            <v>0</v>
          </cell>
          <cell r="GU736">
            <v>0</v>
          </cell>
          <cell r="GV736">
            <v>0</v>
          </cell>
          <cell r="GW736">
            <v>0</v>
          </cell>
          <cell r="GX736">
            <v>0</v>
          </cell>
          <cell r="HD736">
            <v>0</v>
          </cell>
          <cell r="HE736">
            <v>0</v>
          </cell>
          <cell r="HF736">
            <v>0</v>
          </cell>
          <cell r="HG736">
            <v>0</v>
          </cell>
          <cell r="HH736">
            <v>0</v>
          </cell>
          <cell r="HN736" t="e">
            <v>#REF!</v>
          </cell>
        </row>
        <row r="737">
          <cell r="A737" t="str">
            <v>CalWINCalWINTotal-OPASPIREBPO</v>
          </cell>
          <cell r="B737" t="str">
            <v>CalWINTotal-OPASPIREBPO</v>
          </cell>
          <cell r="H737">
            <v>0</v>
          </cell>
          <cell r="J737">
            <v>0</v>
          </cell>
          <cell r="K737">
            <v>0</v>
          </cell>
          <cell r="L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Y737">
            <v>0</v>
          </cell>
          <cell r="AA737">
            <v>0</v>
          </cell>
          <cell r="AB737">
            <v>0</v>
          </cell>
          <cell r="AC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J737">
            <v>0</v>
          </cell>
          <cell r="AP737">
            <v>0</v>
          </cell>
          <cell r="AR737">
            <v>0</v>
          </cell>
          <cell r="AS737">
            <v>0</v>
          </cell>
          <cell r="AT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BA737">
            <v>0</v>
          </cell>
          <cell r="BG737">
            <v>0</v>
          </cell>
          <cell r="BI737">
            <v>0</v>
          </cell>
          <cell r="BJ737">
            <v>0</v>
          </cell>
          <cell r="BK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R737">
            <v>0</v>
          </cell>
          <cell r="BX737">
            <v>0</v>
          </cell>
          <cell r="BZ737">
            <v>0</v>
          </cell>
          <cell r="CA737">
            <v>0</v>
          </cell>
          <cell r="CB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I737">
            <v>0</v>
          </cell>
          <cell r="CO737">
            <v>1527650.56</v>
          </cell>
          <cell r="CQ737">
            <v>1527736.5600000008</v>
          </cell>
          <cell r="CR737">
            <v>1864293.6299999992</v>
          </cell>
          <cell r="CS737">
            <v>2360989.8600000003</v>
          </cell>
          <cell r="CU737">
            <v>2492409.8099999996</v>
          </cell>
          <cell r="CV737">
            <v>2578447.2500000005</v>
          </cell>
          <cell r="CW737">
            <v>2219073.5500000003</v>
          </cell>
          <cell r="CX737">
            <v>2515967.0800000005</v>
          </cell>
          <cell r="CZ737">
            <v>2588463.7500000009</v>
          </cell>
          <cell r="DF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  <cell r="ES737">
            <v>0</v>
          </cell>
          <cell r="ET737">
            <v>0</v>
          </cell>
          <cell r="EU737">
            <v>0</v>
          </cell>
          <cell r="EV737">
            <v>0</v>
          </cell>
          <cell r="EW737">
            <v>0</v>
          </cell>
          <cell r="EX737">
            <v>0</v>
          </cell>
          <cell r="EY737">
            <v>0</v>
          </cell>
          <cell r="FE737">
            <v>0</v>
          </cell>
          <cell r="FF737">
            <v>0</v>
          </cell>
          <cell r="FG737">
            <v>0</v>
          </cell>
          <cell r="FH737">
            <v>0</v>
          </cell>
          <cell r="FI737">
            <v>0</v>
          </cell>
          <cell r="FJ737">
            <v>0</v>
          </cell>
          <cell r="FK737">
            <v>0</v>
          </cell>
          <cell r="FL737">
            <v>0</v>
          </cell>
          <cell r="FM737">
            <v>0</v>
          </cell>
          <cell r="FN737">
            <v>0</v>
          </cell>
          <cell r="FO737">
            <v>0</v>
          </cell>
          <cell r="FP737">
            <v>0</v>
          </cell>
          <cell r="FV737">
            <v>0</v>
          </cell>
          <cell r="FW737">
            <v>0</v>
          </cell>
          <cell r="FX737">
            <v>0</v>
          </cell>
          <cell r="FY737">
            <v>0</v>
          </cell>
          <cell r="FZ737">
            <v>0</v>
          </cell>
          <cell r="GA737">
            <v>0</v>
          </cell>
          <cell r="GB737">
            <v>0</v>
          </cell>
          <cell r="GC737">
            <v>0</v>
          </cell>
          <cell r="GD737">
            <v>0</v>
          </cell>
          <cell r="GE737">
            <v>0</v>
          </cell>
          <cell r="GF737">
            <v>0</v>
          </cell>
          <cell r="GG737">
            <v>0</v>
          </cell>
          <cell r="GM737">
            <v>0</v>
          </cell>
          <cell r="GN737">
            <v>0</v>
          </cell>
          <cell r="GO737">
            <v>0</v>
          </cell>
          <cell r="GP737">
            <v>0</v>
          </cell>
          <cell r="GQ737">
            <v>0</v>
          </cell>
          <cell r="GR737">
            <v>0</v>
          </cell>
          <cell r="GS737">
            <v>0</v>
          </cell>
          <cell r="GT737">
            <v>0</v>
          </cell>
          <cell r="GU737">
            <v>0</v>
          </cell>
          <cell r="GV737">
            <v>0</v>
          </cell>
          <cell r="GW737">
            <v>0</v>
          </cell>
          <cell r="GX737">
            <v>0</v>
          </cell>
          <cell r="HD737">
            <v>0</v>
          </cell>
          <cell r="HE737">
            <v>0</v>
          </cell>
          <cell r="HF737">
            <v>0</v>
          </cell>
          <cell r="HG737">
            <v>0</v>
          </cell>
          <cell r="HH737">
            <v>0</v>
          </cell>
          <cell r="HN737" t="e">
            <v>#REF!</v>
          </cell>
        </row>
        <row r="738">
          <cell r="A738" t="str">
            <v>CalWINCalWINOP %ASPIREBPO</v>
          </cell>
          <cell r="B738" t="str">
            <v>CalWINOP %ASPIREBPO</v>
          </cell>
          <cell r="H738" t="e">
            <v>#DIV/0!</v>
          </cell>
          <cell r="J738" t="e">
            <v>#DIV/0!</v>
          </cell>
          <cell r="K738" t="e">
            <v>#DIV/0!</v>
          </cell>
          <cell r="L738" t="e">
            <v>#DIV/0!</v>
          </cell>
          <cell r="N738" t="e">
            <v>#DIV/0!</v>
          </cell>
          <cell r="O738" t="e">
            <v>#DIV/0!</v>
          </cell>
          <cell r="P738" t="e">
            <v>#DIV/0!</v>
          </cell>
          <cell r="Q738" t="e">
            <v>#DIV/0!</v>
          </cell>
          <cell r="S738" t="e">
            <v>#DIV/0!</v>
          </cell>
          <cell r="Y738" t="e">
            <v>#DIV/0!</v>
          </cell>
          <cell r="AA738" t="e">
            <v>#DIV/0!</v>
          </cell>
          <cell r="AB738" t="e">
            <v>#DIV/0!</v>
          </cell>
          <cell r="AC738" t="e">
            <v>#DIV/0!</v>
          </cell>
          <cell r="AE738" t="e">
            <v>#DIV/0!</v>
          </cell>
          <cell r="AF738" t="e">
            <v>#DIV/0!</v>
          </cell>
          <cell r="AG738" t="e">
            <v>#DIV/0!</v>
          </cell>
          <cell r="AH738" t="e">
            <v>#DIV/0!</v>
          </cell>
          <cell r="AJ738" t="e">
            <v>#DIV/0!</v>
          </cell>
          <cell r="AP738" t="e">
            <v>#DIV/0!</v>
          </cell>
          <cell r="AR738" t="e">
            <v>#DIV/0!</v>
          </cell>
          <cell r="AS738" t="e">
            <v>#DIV/0!</v>
          </cell>
          <cell r="AT738" t="e">
            <v>#DIV/0!</v>
          </cell>
          <cell r="AV738" t="e">
            <v>#DIV/0!</v>
          </cell>
          <cell r="AW738" t="e">
            <v>#DIV/0!</v>
          </cell>
          <cell r="AX738" t="e">
            <v>#DIV/0!</v>
          </cell>
          <cell r="AY738" t="e">
            <v>#DIV/0!</v>
          </cell>
          <cell r="BA738" t="e">
            <v>#DIV/0!</v>
          </cell>
          <cell r="BG738" t="e">
            <v>#DIV/0!</v>
          </cell>
          <cell r="BI738" t="e">
            <v>#DIV/0!</v>
          </cell>
          <cell r="BJ738" t="e">
            <v>#DIV/0!</v>
          </cell>
          <cell r="BK738" t="e">
            <v>#DIV/0!</v>
          </cell>
          <cell r="BM738" t="e">
            <v>#DIV/0!</v>
          </cell>
          <cell r="BN738" t="e">
            <v>#DIV/0!</v>
          </cell>
          <cell r="BO738" t="e">
            <v>#DIV/0!</v>
          </cell>
          <cell r="BP738" t="e">
            <v>#DIV/0!</v>
          </cell>
          <cell r="BR738" t="e">
            <v>#DIV/0!</v>
          </cell>
          <cell r="BX738" t="e">
            <v>#DIV/0!</v>
          </cell>
          <cell r="BZ738" t="e">
            <v>#DIV/0!</v>
          </cell>
          <cell r="CA738" t="e">
            <v>#DIV/0!</v>
          </cell>
          <cell r="CB738" t="e">
            <v>#DIV/0!</v>
          </cell>
          <cell r="CD738" t="e">
            <v>#DIV/0!</v>
          </cell>
          <cell r="CE738" t="e">
            <v>#DIV/0!</v>
          </cell>
          <cell r="CF738" t="e">
            <v>#DIV/0!</v>
          </cell>
          <cell r="CG738" t="e">
            <v>#DIV/0!</v>
          </cell>
          <cell r="CI738" t="e">
            <v>#DIV/0!</v>
          </cell>
          <cell r="CO738">
            <v>230.10653723161491</v>
          </cell>
          <cell r="CQ738">
            <v>230.46662467176597</v>
          </cell>
          <cell r="CR738">
            <v>273.83001993446163</v>
          </cell>
          <cell r="CS738">
            <v>328.30623914549352</v>
          </cell>
          <cell r="CU738">
            <v>348.9481983314293</v>
          </cell>
          <cell r="CV738">
            <v>352.42977665020487</v>
          </cell>
          <cell r="CW738">
            <v>331.2791358665782</v>
          </cell>
          <cell r="CX738">
            <v>372.0106127558945</v>
          </cell>
          <cell r="CZ738">
            <v>372.08473635632566</v>
          </cell>
          <cell r="DF738" t="e">
            <v>#DIV/0!</v>
          </cell>
          <cell r="DH738" t="e">
            <v>#DIV/0!</v>
          </cell>
          <cell r="DI738" t="e">
            <v>#DIV/0!</v>
          </cell>
          <cell r="DJ738" t="e">
            <v>#DIV/0!</v>
          </cell>
          <cell r="DK738" t="e">
            <v>#DIV/0!</v>
          </cell>
          <cell r="DL738" t="e">
            <v>#DIV/0!</v>
          </cell>
          <cell r="DM738" t="e">
            <v>#DIV/0!</v>
          </cell>
          <cell r="DN738" t="e">
            <v>#DIV/0!</v>
          </cell>
          <cell r="DO738" t="e">
            <v>#DIV/0!</v>
          </cell>
          <cell r="DP738" t="e">
            <v>#DIV/0!</v>
          </cell>
          <cell r="DQ738" t="e">
            <v>#DIV/0!</v>
          </cell>
          <cell r="DW738" t="e">
            <v>#DIV/0!</v>
          </cell>
          <cell r="DX738" t="e">
            <v>#DIV/0!</v>
          </cell>
          <cell r="DY738" t="e">
            <v>#DIV/0!</v>
          </cell>
          <cell r="DZ738" t="e">
            <v>#DIV/0!</v>
          </cell>
          <cell r="EA738" t="e">
            <v>#DIV/0!</v>
          </cell>
          <cell r="EB738" t="e">
            <v>#DIV/0!</v>
          </cell>
          <cell r="EC738" t="e">
            <v>#DIV/0!</v>
          </cell>
          <cell r="ED738" t="e">
            <v>#DIV/0!</v>
          </cell>
          <cell r="EE738" t="e">
            <v>#DIV/0!</v>
          </cell>
          <cell r="EF738" t="e">
            <v>#DIV/0!</v>
          </cell>
          <cell r="EG738" t="e">
            <v>#DIV/0!</v>
          </cell>
          <cell r="EH738" t="e">
            <v>#DIV/0!</v>
          </cell>
          <cell r="EN738" t="e">
            <v>#DIV/0!</v>
          </cell>
          <cell r="EO738" t="e">
            <v>#DIV/0!</v>
          </cell>
          <cell r="EP738" t="e">
            <v>#DIV/0!</v>
          </cell>
          <cell r="EQ738" t="e">
            <v>#DIV/0!</v>
          </cell>
          <cell r="ER738" t="e">
            <v>#DIV/0!</v>
          </cell>
          <cell r="ES738" t="e">
            <v>#DIV/0!</v>
          </cell>
          <cell r="ET738" t="e">
            <v>#DIV/0!</v>
          </cell>
          <cell r="EU738" t="e">
            <v>#DIV/0!</v>
          </cell>
          <cell r="EV738" t="e">
            <v>#DIV/0!</v>
          </cell>
          <cell r="EW738" t="e">
            <v>#DIV/0!</v>
          </cell>
          <cell r="EX738" t="e">
            <v>#DIV/0!</v>
          </cell>
          <cell r="EY738" t="e">
            <v>#DIV/0!</v>
          </cell>
          <cell r="FE738" t="e">
            <v>#DIV/0!</v>
          </cell>
          <cell r="FF738" t="e">
            <v>#DIV/0!</v>
          </cell>
          <cell r="FG738" t="e">
            <v>#DIV/0!</v>
          </cell>
          <cell r="FH738" t="e">
            <v>#DIV/0!</v>
          </cell>
          <cell r="FI738" t="e">
            <v>#DIV/0!</v>
          </cell>
          <cell r="FJ738" t="e">
            <v>#DIV/0!</v>
          </cell>
          <cell r="FK738" t="e">
            <v>#DIV/0!</v>
          </cell>
          <cell r="FL738" t="e">
            <v>#DIV/0!</v>
          </cell>
          <cell r="FM738" t="e">
            <v>#DIV/0!</v>
          </cell>
          <cell r="FN738" t="e">
            <v>#DIV/0!</v>
          </cell>
          <cell r="FO738" t="e">
            <v>#DIV/0!</v>
          </cell>
          <cell r="FP738" t="e">
            <v>#DIV/0!</v>
          </cell>
          <cell r="FV738" t="e">
            <v>#DIV/0!</v>
          </cell>
          <cell r="FW738" t="e">
            <v>#DIV/0!</v>
          </cell>
          <cell r="FX738" t="e">
            <v>#DIV/0!</v>
          </cell>
          <cell r="FY738" t="e">
            <v>#DIV/0!</v>
          </cell>
          <cell r="FZ738" t="e">
            <v>#DIV/0!</v>
          </cell>
          <cell r="GA738" t="e">
            <v>#DIV/0!</v>
          </cell>
          <cell r="GB738" t="e">
            <v>#DIV/0!</v>
          </cell>
          <cell r="GC738" t="e">
            <v>#DIV/0!</v>
          </cell>
          <cell r="GD738" t="e">
            <v>#DIV/0!</v>
          </cell>
          <cell r="GE738" t="e">
            <v>#DIV/0!</v>
          </cell>
          <cell r="GF738" t="e">
            <v>#DIV/0!</v>
          </cell>
          <cell r="GG738" t="e">
            <v>#DIV/0!</v>
          </cell>
          <cell r="GM738" t="e">
            <v>#DIV/0!</v>
          </cell>
          <cell r="GN738" t="e">
            <v>#DIV/0!</v>
          </cell>
          <cell r="GO738" t="e">
            <v>#DIV/0!</v>
          </cell>
          <cell r="GP738" t="e">
            <v>#DIV/0!</v>
          </cell>
          <cell r="GQ738" t="e">
            <v>#DIV/0!</v>
          </cell>
          <cell r="GR738" t="e">
            <v>#DIV/0!</v>
          </cell>
          <cell r="GS738" t="e">
            <v>#DIV/0!</v>
          </cell>
          <cell r="GT738" t="e">
            <v>#DIV/0!</v>
          </cell>
          <cell r="GU738" t="e">
            <v>#DIV/0!</v>
          </cell>
          <cell r="GV738" t="e">
            <v>#DIV/0!</v>
          </cell>
          <cell r="GW738" t="e">
            <v>#DIV/0!</v>
          </cell>
          <cell r="GX738" t="e">
            <v>#DIV/0!</v>
          </cell>
          <cell r="HD738" t="e">
            <v>#DIV/0!</v>
          </cell>
          <cell r="HE738" t="e">
            <v>#DIV/0!</v>
          </cell>
          <cell r="HF738" t="e">
            <v>#DIV/0!</v>
          </cell>
          <cell r="HG738" t="e">
            <v>#DIV/0!</v>
          </cell>
          <cell r="HH738" t="e">
            <v>#DIV/0!</v>
          </cell>
          <cell r="HN738" t="e">
            <v>#REF!</v>
          </cell>
        </row>
        <row r="739">
          <cell r="A739" t="str">
            <v>CalWINCalWINSecured Baseline-RevPrior FlashBPO</v>
          </cell>
          <cell r="B739" t="str">
            <v>CalWINSecured Baseline-RevPrior FlashBPO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1457830388.7922647</v>
          </cell>
          <cell r="Y739">
            <v>0</v>
          </cell>
          <cell r="AA739">
            <v>0</v>
          </cell>
          <cell r="AB739">
            <v>0</v>
          </cell>
          <cell r="AC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J739">
            <v>0</v>
          </cell>
          <cell r="AP739">
            <v>4667075.71</v>
          </cell>
          <cell r="AR739">
            <v>5201325.57</v>
          </cell>
          <cell r="AS739">
            <v>6352896.6900000004</v>
          </cell>
          <cell r="AT739">
            <v>5665242.46</v>
          </cell>
          <cell r="AV739">
            <v>4601064.68</v>
          </cell>
          <cell r="AW739">
            <v>6860259.7300000004</v>
          </cell>
          <cell r="AX739">
            <v>5474690.5899999999</v>
          </cell>
          <cell r="AY739">
            <v>6069180.8799999999</v>
          </cell>
          <cell r="BA739">
            <v>6999931.9100000001</v>
          </cell>
          <cell r="BG739">
            <v>6602441.5700000003</v>
          </cell>
          <cell r="BI739">
            <v>6826201.5</v>
          </cell>
          <cell r="BJ739">
            <v>7244892.0300000003</v>
          </cell>
          <cell r="BK739">
            <v>6368296.7999999998</v>
          </cell>
          <cell r="BM739">
            <v>7781792.6299999999</v>
          </cell>
          <cell r="BN739">
            <v>6749603.1600000001</v>
          </cell>
          <cell r="BO739">
            <v>7256427.9199999999</v>
          </cell>
          <cell r="BP739">
            <v>5834378.2400000002</v>
          </cell>
          <cell r="BR739">
            <v>9067715.6999999993</v>
          </cell>
          <cell r="BX739">
            <v>7559244.0899999999</v>
          </cell>
          <cell r="BZ739">
            <v>6230066.7000000002</v>
          </cell>
          <cell r="CA739">
            <v>7317255.54</v>
          </cell>
          <cell r="CB739">
            <v>7020745.54</v>
          </cell>
          <cell r="CD739">
            <v>7409983.5599999996</v>
          </cell>
          <cell r="CE739">
            <v>5130658.54</v>
          </cell>
          <cell r="CF739">
            <v>5418266.79</v>
          </cell>
          <cell r="CG739">
            <v>5281238.4400000004</v>
          </cell>
          <cell r="CI739">
            <v>7820090.4699999997</v>
          </cell>
          <cell r="CO739">
            <v>348040.96169811417</v>
          </cell>
          <cell r="CQ739">
            <v>6027997.0599999996</v>
          </cell>
          <cell r="CR739">
            <v>6593736.1299999999</v>
          </cell>
          <cell r="CS739">
            <v>5811269</v>
          </cell>
          <cell r="CU739">
            <v>6434498.7300000004</v>
          </cell>
          <cell r="CV739">
            <v>5750941.6599999992</v>
          </cell>
          <cell r="CW739">
            <v>5828091.6599999992</v>
          </cell>
          <cell r="CX739">
            <v>5992927.8700000001</v>
          </cell>
          <cell r="CZ739">
            <v>6834606.379999999</v>
          </cell>
          <cell r="DF739">
            <v>6327020.9799999995</v>
          </cell>
          <cell r="DH739">
            <v>6860558.6999999993</v>
          </cell>
          <cell r="DI739">
            <v>5858489.7000000002</v>
          </cell>
          <cell r="DJ739">
            <v>7831454</v>
          </cell>
          <cell r="DK739">
            <v>6538485.0000000009</v>
          </cell>
          <cell r="DL739">
            <v>6603201.5300000003</v>
          </cell>
          <cell r="DM739">
            <v>7327434</v>
          </cell>
          <cell r="DN739">
            <v>6858990</v>
          </cell>
          <cell r="DO739">
            <v>7369277</v>
          </cell>
          <cell r="DP739">
            <v>6501344</v>
          </cell>
          <cell r="DQ739">
            <v>6935057</v>
          </cell>
          <cell r="DW739">
            <v>7316206.9999999991</v>
          </cell>
          <cell r="DX739">
            <v>7206300</v>
          </cell>
          <cell r="DY739">
            <v>6039810.4700000007</v>
          </cell>
          <cell r="DZ739">
            <v>6998520</v>
          </cell>
          <cell r="EA739">
            <v>6889723</v>
          </cell>
          <cell r="EB739">
            <v>6820860.7400000012</v>
          </cell>
          <cell r="EC739">
            <v>5390327.7400000002</v>
          </cell>
          <cell r="ED739">
            <v>5773632.7400000002</v>
          </cell>
          <cell r="EE739">
            <v>3790794.7399999998</v>
          </cell>
          <cell r="EF739">
            <v>5401879.7400000002</v>
          </cell>
          <cell r="EG739">
            <v>6727180.7400000012</v>
          </cell>
          <cell r="EH739">
            <v>6586854.2716981107</v>
          </cell>
          <cell r="EN739">
            <v>6444328.2716981098</v>
          </cell>
          <cell r="EO739">
            <v>6963193.671698113</v>
          </cell>
          <cell r="EP739">
            <v>6346594.4716981137</v>
          </cell>
          <cell r="EQ739">
            <v>5841276.4716981128</v>
          </cell>
          <cell r="ER739">
            <v>5694511.4716981137</v>
          </cell>
          <cell r="ES739">
            <v>4974578.4716981137</v>
          </cell>
          <cell r="ET739">
            <v>4447483.4716981128</v>
          </cell>
          <cell r="EU739">
            <v>4392662.4716981128</v>
          </cell>
          <cell r="EV739">
            <v>4845889.4716981137</v>
          </cell>
          <cell r="EW739">
            <v>3871121.4716981137</v>
          </cell>
          <cell r="EX739">
            <v>3920144.4716981133</v>
          </cell>
          <cell r="EY739">
            <v>3962479.4716981133</v>
          </cell>
          <cell r="FE739">
            <v>3909495.4716981133</v>
          </cell>
          <cell r="FF739">
            <v>3870266.4716981137</v>
          </cell>
          <cell r="FG739">
            <v>3894996.4716981133</v>
          </cell>
          <cell r="FH739">
            <v>0</v>
          </cell>
          <cell r="FI739">
            <v>0</v>
          </cell>
          <cell r="FJ739">
            <v>0</v>
          </cell>
          <cell r="FK739">
            <v>0</v>
          </cell>
          <cell r="FL739">
            <v>0</v>
          </cell>
          <cell r="FM739">
            <v>0</v>
          </cell>
          <cell r="FN739">
            <v>0</v>
          </cell>
          <cell r="FO739">
            <v>0</v>
          </cell>
          <cell r="FP739">
            <v>0</v>
          </cell>
          <cell r="FV739">
            <v>0</v>
          </cell>
          <cell r="FW739">
            <v>0</v>
          </cell>
          <cell r="FX739">
            <v>0</v>
          </cell>
          <cell r="FY739">
            <v>0</v>
          </cell>
          <cell r="FZ739">
            <v>0</v>
          </cell>
          <cell r="GA739">
            <v>0</v>
          </cell>
          <cell r="GB739">
            <v>0</v>
          </cell>
          <cell r="GC739">
            <v>0</v>
          </cell>
          <cell r="GD739">
            <v>0</v>
          </cell>
          <cell r="GE739">
            <v>0</v>
          </cell>
          <cell r="GF739">
            <v>0</v>
          </cell>
          <cell r="GG739">
            <v>0</v>
          </cell>
          <cell r="GM739">
            <v>0</v>
          </cell>
          <cell r="GN739">
            <v>0</v>
          </cell>
          <cell r="GO739">
            <v>0</v>
          </cell>
          <cell r="GP739">
            <v>0</v>
          </cell>
          <cell r="GQ739">
            <v>0</v>
          </cell>
          <cell r="GR739">
            <v>0</v>
          </cell>
          <cell r="GS739">
            <v>0</v>
          </cell>
          <cell r="GT739">
            <v>0</v>
          </cell>
          <cell r="GU739">
            <v>0</v>
          </cell>
          <cell r="GV739">
            <v>0</v>
          </cell>
          <cell r="GW739">
            <v>0</v>
          </cell>
          <cell r="GX739">
            <v>0</v>
          </cell>
          <cell r="HD739">
            <v>0</v>
          </cell>
          <cell r="HE739">
            <v>0</v>
          </cell>
          <cell r="HF739">
            <v>0</v>
          </cell>
          <cell r="HG739">
            <v>0</v>
          </cell>
          <cell r="HH739">
            <v>0</v>
          </cell>
          <cell r="HN739" t="e">
            <v>#REF!</v>
          </cell>
        </row>
        <row r="740">
          <cell r="A740" t="str">
            <v>CalWINCalWINSecured Volumetric-RevPrior FlashBPO</v>
          </cell>
          <cell r="B740" t="str">
            <v>CalWINSecured Volumetric-RevPrior FlashBPO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Y740">
            <v>0</v>
          </cell>
          <cell r="AA740">
            <v>0</v>
          </cell>
          <cell r="AB740">
            <v>0</v>
          </cell>
          <cell r="AC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J740">
            <v>0</v>
          </cell>
          <cell r="AP740">
            <v>0</v>
          </cell>
          <cell r="AR740">
            <v>0</v>
          </cell>
          <cell r="AS740">
            <v>0</v>
          </cell>
          <cell r="AT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BA740">
            <v>0</v>
          </cell>
          <cell r="BG740">
            <v>0</v>
          </cell>
          <cell r="BI740">
            <v>0</v>
          </cell>
          <cell r="BJ740">
            <v>0</v>
          </cell>
          <cell r="BK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R740">
            <v>0</v>
          </cell>
          <cell r="BX740">
            <v>0</v>
          </cell>
          <cell r="BZ740">
            <v>0</v>
          </cell>
          <cell r="CA740">
            <v>0</v>
          </cell>
          <cell r="CB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I740">
            <v>0</v>
          </cell>
          <cell r="CO740">
            <v>0</v>
          </cell>
          <cell r="CQ740">
            <v>0</v>
          </cell>
          <cell r="CR740">
            <v>0</v>
          </cell>
          <cell r="CS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Z740">
            <v>0</v>
          </cell>
          <cell r="DF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  <cell r="ES740">
            <v>0</v>
          </cell>
          <cell r="ET740">
            <v>0</v>
          </cell>
          <cell r="EU740">
            <v>0</v>
          </cell>
          <cell r="EV740">
            <v>0</v>
          </cell>
          <cell r="EW740">
            <v>0</v>
          </cell>
          <cell r="EX740">
            <v>0</v>
          </cell>
          <cell r="EY740">
            <v>0</v>
          </cell>
          <cell r="FE740">
            <v>0</v>
          </cell>
          <cell r="FF740">
            <v>0</v>
          </cell>
          <cell r="FG740">
            <v>0</v>
          </cell>
          <cell r="FH740">
            <v>0</v>
          </cell>
          <cell r="FI740">
            <v>0</v>
          </cell>
          <cell r="FJ740">
            <v>0</v>
          </cell>
          <cell r="FK740">
            <v>0</v>
          </cell>
          <cell r="FL740">
            <v>0</v>
          </cell>
          <cell r="FM740">
            <v>0</v>
          </cell>
          <cell r="FN740">
            <v>0</v>
          </cell>
          <cell r="FO740">
            <v>0</v>
          </cell>
          <cell r="FP740">
            <v>0</v>
          </cell>
          <cell r="FV740">
            <v>0</v>
          </cell>
          <cell r="FW740">
            <v>0</v>
          </cell>
          <cell r="FX740">
            <v>0</v>
          </cell>
          <cell r="FY740">
            <v>0</v>
          </cell>
          <cell r="FZ740">
            <v>0</v>
          </cell>
          <cell r="GA740">
            <v>0</v>
          </cell>
          <cell r="GB740">
            <v>0</v>
          </cell>
          <cell r="GC740">
            <v>0</v>
          </cell>
          <cell r="GD740">
            <v>0</v>
          </cell>
          <cell r="GE740">
            <v>0</v>
          </cell>
          <cell r="GF740">
            <v>0</v>
          </cell>
          <cell r="GG740">
            <v>0</v>
          </cell>
          <cell r="GM740">
            <v>0</v>
          </cell>
          <cell r="GN740">
            <v>0</v>
          </cell>
          <cell r="GO740">
            <v>0</v>
          </cell>
          <cell r="GP740">
            <v>0</v>
          </cell>
          <cell r="GQ740">
            <v>0</v>
          </cell>
          <cell r="GR740">
            <v>0</v>
          </cell>
          <cell r="GS740">
            <v>0</v>
          </cell>
          <cell r="GT740">
            <v>0</v>
          </cell>
          <cell r="GU740">
            <v>0</v>
          </cell>
          <cell r="GV740">
            <v>0</v>
          </cell>
          <cell r="GW740">
            <v>0</v>
          </cell>
          <cell r="GX740">
            <v>0</v>
          </cell>
          <cell r="HD740">
            <v>0</v>
          </cell>
          <cell r="HE740">
            <v>0</v>
          </cell>
          <cell r="HF740">
            <v>0</v>
          </cell>
          <cell r="HG740">
            <v>0</v>
          </cell>
          <cell r="HH740">
            <v>0</v>
          </cell>
          <cell r="HN740" t="e">
            <v>#REF!</v>
          </cell>
        </row>
        <row r="741">
          <cell r="A741" t="str">
            <v>CalWINCalWINTotal-Secured-RevPrior FlashBPO</v>
          </cell>
          <cell r="B741" t="str">
            <v>CalWINTotal-Secured-RevPrior FlashBPO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1457830388.7922647</v>
          </cell>
          <cell r="Y741">
            <v>0</v>
          </cell>
          <cell r="AA741">
            <v>0</v>
          </cell>
          <cell r="AB741">
            <v>0</v>
          </cell>
          <cell r="AC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J741">
            <v>0</v>
          </cell>
          <cell r="AP741">
            <v>4667075.71</v>
          </cell>
          <cell r="AR741">
            <v>5201325.57</v>
          </cell>
          <cell r="AS741">
            <v>6352896.6900000004</v>
          </cell>
          <cell r="AT741">
            <v>5665242.46</v>
          </cell>
          <cell r="AV741">
            <v>4601064.68</v>
          </cell>
          <cell r="AW741">
            <v>6860259.7300000004</v>
          </cell>
          <cell r="AX741">
            <v>5474690.5899999999</v>
          </cell>
          <cell r="AY741">
            <v>6069180.8799999999</v>
          </cell>
          <cell r="BA741">
            <v>6999931.9100000001</v>
          </cell>
          <cell r="BG741">
            <v>6602441.5700000003</v>
          </cell>
          <cell r="BI741">
            <v>6826201.5</v>
          </cell>
          <cell r="BJ741">
            <v>7244892.0300000003</v>
          </cell>
          <cell r="BK741">
            <v>6368296.7999999998</v>
          </cell>
          <cell r="BM741">
            <v>7781792.6299999999</v>
          </cell>
          <cell r="BN741">
            <v>6749603.1600000001</v>
          </cell>
          <cell r="BO741">
            <v>7256427.9199999999</v>
          </cell>
          <cell r="BP741">
            <v>5834378.2400000002</v>
          </cell>
          <cell r="BR741">
            <v>9067715.6999999993</v>
          </cell>
          <cell r="BX741">
            <v>7559244.0899999999</v>
          </cell>
          <cell r="BZ741">
            <v>6230066.7000000002</v>
          </cell>
          <cell r="CA741">
            <v>7317255.54</v>
          </cell>
          <cell r="CB741">
            <v>7020745.54</v>
          </cell>
          <cell r="CD741">
            <v>7409983.5599999996</v>
          </cell>
          <cell r="CE741">
            <v>5130658.54</v>
          </cell>
          <cell r="CF741">
            <v>5418266.79</v>
          </cell>
          <cell r="CG741">
            <v>5281238.4400000004</v>
          </cell>
          <cell r="CI741">
            <v>7820090.4699999997</v>
          </cell>
          <cell r="CO741">
            <v>348040.96169811417</v>
          </cell>
          <cell r="CQ741">
            <v>6027997.0599999996</v>
          </cell>
          <cell r="CR741">
            <v>6593736.1299999999</v>
          </cell>
          <cell r="CS741">
            <v>5811269</v>
          </cell>
          <cell r="CU741">
            <v>6434498.7300000004</v>
          </cell>
          <cell r="CV741">
            <v>5750941.6599999992</v>
          </cell>
          <cell r="CW741">
            <v>5828091.6599999992</v>
          </cell>
          <cell r="CX741">
            <v>5992927.8700000001</v>
          </cell>
          <cell r="CZ741">
            <v>6834606.379999999</v>
          </cell>
          <cell r="DF741">
            <v>6327020.9799999995</v>
          </cell>
          <cell r="DH741">
            <v>6860558.6999999993</v>
          </cell>
          <cell r="DI741">
            <v>5858489.7000000002</v>
          </cell>
          <cell r="DJ741">
            <v>7831454</v>
          </cell>
          <cell r="DK741">
            <v>6538485.0000000009</v>
          </cell>
          <cell r="DL741">
            <v>6603201.5300000003</v>
          </cell>
          <cell r="DM741">
            <v>7327434</v>
          </cell>
          <cell r="DN741">
            <v>6858990</v>
          </cell>
          <cell r="DO741">
            <v>7369277</v>
          </cell>
          <cell r="DP741">
            <v>6501344</v>
          </cell>
          <cell r="DQ741">
            <v>6935057</v>
          </cell>
          <cell r="DW741">
            <v>7316206.9999999991</v>
          </cell>
          <cell r="DX741">
            <v>7206300</v>
          </cell>
          <cell r="DY741">
            <v>6039810.4700000007</v>
          </cell>
          <cell r="DZ741">
            <v>6998520</v>
          </cell>
          <cell r="EA741">
            <v>6889723</v>
          </cell>
          <cell r="EB741">
            <v>6820860.7400000012</v>
          </cell>
          <cell r="EC741">
            <v>5390327.7400000002</v>
          </cell>
          <cell r="ED741">
            <v>5773632.7400000002</v>
          </cell>
          <cell r="EE741">
            <v>3790794.7399999998</v>
          </cell>
          <cell r="EF741">
            <v>5401879.7400000002</v>
          </cell>
          <cell r="EG741">
            <v>6727180.7400000012</v>
          </cell>
          <cell r="EH741">
            <v>6586854.2716981107</v>
          </cell>
          <cell r="EN741">
            <v>6444328.2716981098</v>
          </cell>
          <cell r="EO741">
            <v>6963193.671698113</v>
          </cell>
          <cell r="EP741">
            <v>6346594.4716981137</v>
          </cell>
          <cell r="EQ741">
            <v>5841276.4716981128</v>
          </cell>
          <cell r="ER741">
            <v>5694511.4716981137</v>
          </cell>
          <cell r="ES741">
            <v>4974578.4716981137</v>
          </cell>
          <cell r="ET741">
            <v>4447483.4716981128</v>
          </cell>
          <cell r="EU741">
            <v>4392662.4716981128</v>
          </cell>
          <cell r="EV741">
            <v>4845889.4716981137</v>
          </cell>
          <cell r="EW741">
            <v>3871121.4716981137</v>
          </cell>
          <cell r="EX741">
            <v>3920144.4716981133</v>
          </cell>
          <cell r="EY741">
            <v>3962479.4716981133</v>
          </cell>
          <cell r="FE741">
            <v>3909495.4716981133</v>
          </cell>
          <cell r="FF741">
            <v>3870266.4716981137</v>
          </cell>
          <cell r="FG741">
            <v>3894996.4716981133</v>
          </cell>
          <cell r="FH741">
            <v>0</v>
          </cell>
          <cell r="FI741">
            <v>0</v>
          </cell>
          <cell r="FJ741">
            <v>0</v>
          </cell>
          <cell r="FK741">
            <v>0</v>
          </cell>
          <cell r="FL741">
            <v>0</v>
          </cell>
          <cell r="FM741">
            <v>0</v>
          </cell>
          <cell r="FN741">
            <v>0</v>
          </cell>
          <cell r="FO741">
            <v>0</v>
          </cell>
          <cell r="FP741">
            <v>0</v>
          </cell>
          <cell r="FV741">
            <v>0</v>
          </cell>
          <cell r="FW741">
            <v>0</v>
          </cell>
          <cell r="FX741">
            <v>0</v>
          </cell>
          <cell r="FY741">
            <v>0</v>
          </cell>
          <cell r="FZ741">
            <v>0</v>
          </cell>
          <cell r="GA741">
            <v>0</v>
          </cell>
          <cell r="GB741">
            <v>0</v>
          </cell>
          <cell r="GC741">
            <v>0</v>
          </cell>
          <cell r="GD741">
            <v>0</v>
          </cell>
          <cell r="GE741">
            <v>0</v>
          </cell>
          <cell r="GF741">
            <v>0</v>
          </cell>
          <cell r="GG741">
            <v>0</v>
          </cell>
          <cell r="GM741">
            <v>0</v>
          </cell>
          <cell r="GN741">
            <v>0</v>
          </cell>
          <cell r="GO741">
            <v>0</v>
          </cell>
          <cell r="GP741">
            <v>0</v>
          </cell>
          <cell r="GQ741">
            <v>0</v>
          </cell>
          <cell r="GR741">
            <v>0</v>
          </cell>
          <cell r="GS741">
            <v>0</v>
          </cell>
          <cell r="GT741">
            <v>0</v>
          </cell>
          <cell r="GU741">
            <v>0</v>
          </cell>
          <cell r="GV741">
            <v>0</v>
          </cell>
          <cell r="GW741">
            <v>0</v>
          </cell>
          <cell r="GX741">
            <v>0</v>
          </cell>
          <cell r="HD741">
            <v>0</v>
          </cell>
          <cell r="HE741">
            <v>0</v>
          </cell>
          <cell r="HF741">
            <v>0</v>
          </cell>
          <cell r="HG741">
            <v>0</v>
          </cell>
          <cell r="HH741">
            <v>0</v>
          </cell>
          <cell r="HN741" t="e">
            <v>#REF!</v>
          </cell>
        </row>
        <row r="742">
          <cell r="A742" t="str">
            <v>CalWINCalWINAIB New Sales-RevPrior FlashBPO</v>
          </cell>
          <cell r="B742" t="str">
            <v>CalWINAIB New Sales-RevPrior FlashBPO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347757220.26404727</v>
          </cell>
          <cell r="Y742">
            <v>0</v>
          </cell>
          <cell r="AA742">
            <v>0</v>
          </cell>
          <cell r="AB742">
            <v>0</v>
          </cell>
          <cell r="AC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J742">
            <v>0</v>
          </cell>
          <cell r="AP742">
            <v>0</v>
          </cell>
          <cell r="AR742">
            <v>0</v>
          </cell>
          <cell r="AS742">
            <v>0</v>
          </cell>
          <cell r="AT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BA742">
            <v>0</v>
          </cell>
          <cell r="BG742">
            <v>0</v>
          </cell>
          <cell r="BI742">
            <v>0</v>
          </cell>
          <cell r="BJ742">
            <v>0</v>
          </cell>
          <cell r="BK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R742">
            <v>0</v>
          </cell>
          <cell r="BX742">
            <v>0</v>
          </cell>
          <cell r="BZ742">
            <v>0</v>
          </cell>
          <cell r="CA742">
            <v>0</v>
          </cell>
          <cell r="CB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I742">
            <v>0</v>
          </cell>
          <cell r="CO742">
            <v>5456721.6000000006</v>
          </cell>
          <cell r="CQ742">
            <v>-7.588301885277815</v>
          </cell>
          <cell r="CR742">
            <v>3.7316981129151827</v>
          </cell>
          <cell r="CS742">
            <v>1028092.9716981134</v>
          </cell>
          <cell r="CU742">
            <v>2015613.7416981121</v>
          </cell>
          <cell r="CV742">
            <v>731590.47169811372</v>
          </cell>
          <cell r="CW742">
            <v>1460818.7716981138</v>
          </cell>
          <cell r="CX742">
            <v>1424249.1616981132</v>
          </cell>
          <cell r="CZ742">
            <v>1498098.0716981122</v>
          </cell>
          <cell r="DF742">
            <v>998343.47169811255</v>
          </cell>
          <cell r="DH742">
            <v>141540.87169811327</v>
          </cell>
          <cell r="DI742">
            <v>1154116.071698114</v>
          </cell>
          <cell r="DJ742">
            <v>330840.47169811314</v>
          </cell>
          <cell r="DK742">
            <v>0.41169811333929829</v>
          </cell>
          <cell r="DL742">
            <v>1.6981136923277518E-3</v>
          </cell>
          <cell r="DM742">
            <v>0.47169811296043918</v>
          </cell>
          <cell r="DN742">
            <v>-0.52830188587904559</v>
          </cell>
          <cell r="DO742">
            <v>0.4716981127330655</v>
          </cell>
          <cell r="DP742">
            <v>18.471698113899038</v>
          </cell>
          <cell r="DQ742">
            <v>-0.52830188610641926</v>
          </cell>
          <cell r="DW742">
            <v>0.47169811341518653</v>
          </cell>
          <cell r="DX742">
            <v>-36.528301886846748</v>
          </cell>
          <cell r="DY742">
            <v>1.6981125554593746E-3</v>
          </cell>
          <cell r="DZ742">
            <v>-1.830188784879283E-2</v>
          </cell>
          <cell r="EA742">
            <v>0.47169811409730755</v>
          </cell>
          <cell r="EB742">
            <v>-0.26830188767235086</v>
          </cell>
          <cell r="EC742">
            <v>-0.26830188767235086</v>
          </cell>
          <cell r="ED742">
            <v>-0.26830188679127787</v>
          </cell>
          <cell r="EE742">
            <v>-0.26830188676285616</v>
          </cell>
          <cell r="EF742">
            <v>-0.26830188653548248</v>
          </cell>
          <cell r="EG742">
            <v>-0.26830188835447188</v>
          </cell>
          <cell r="EH742">
            <v>0.20000000313302735</v>
          </cell>
          <cell r="EN742">
            <v>0.20000000267828</v>
          </cell>
          <cell r="EO742">
            <v>4.5474735088646412E-10</v>
          </cell>
          <cell r="EP742">
            <v>70925.999999999811</v>
          </cell>
          <cell r="EQ742">
            <v>586539.00000000023</v>
          </cell>
          <cell r="ER742">
            <v>913295.00000000012</v>
          </cell>
          <cell r="ES742">
            <v>746260.11111111147</v>
          </cell>
          <cell r="ET742">
            <v>1567055.7777777778</v>
          </cell>
          <cell r="EU742">
            <v>1308540.7777777775</v>
          </cell>
          <cell r="EV742">
            <v>1703798.8888888881</v>
          </cell>
          <cell r="EW742">
            <v>2476061.888888889</v>
          </cell>
          <cell r="EX742">
            <v>2407012.888888889</v>
          </cell>
          <cell r="EY742">
            <v>2466130.222222222</v>
          </cell>
          <cell r="FE742">
            <v>2521449.222222222</v>
          </cell>
          <cell r="FF742">
            <v>2622415.222222222</v>
          </cell>
          <cell r="FG742">
            <v>2147070.777777778</v>
          </cell>
          <cell r="FH742">
            <v>5888104.777777778</v>
          </cell>
          <cell r="FI742">
            <v>6057490.444444444</v>
          </cell>
          <cell r="FJ742">
            <v>0</v>
          </cell>
          <cell r="FK742">
            <v>0</v>
          </cell>
          <cell r="FL742">
            <v>0</v>
          </cell>
          <cell r="FM742">
            <v>0</v>
          </cell>
          <cell r="FN742">
            <v>0</v>
          </cell>
          <cell r="FO742">
            <v>0</v>
          </cell>
          <cell r="FP742">
            <v>0</v>
          </cell>
          <cell r="FV742">
            <v>0</v>
          </cell>
          <cell r="FW742">
            <v>0</v>
          </cell>
          <cell r="FX742">
            <v>0</v>
          </cell>
          <cell r="FY742">
            <v>0</v>
          </cell>
          <cell r="FZ742">
            <v>0</v>
          </cell>
          <cell r="GA742">
            <v>0</v>
          </cell>
          <cell r="GB742">
            <v>0</v>
          </cell>
          <cell r="GC742">
            <v>0</v>
          </cell>
          <cell r="GD742">
            <v>0</v>
          </cell>
          <cell r="GE742">
            <v>0</v>
          </cell>
          <cell r="GF742">
            <v>0</v>
          </cell>
          <cell r="GG742">
            <v>0</v>
          </cell>
          <cell r="GM742">
            <v>0</v>
          </cell>
          <cell r="GN742">
            <v>0</v>
          </cell>
          <cell r="GO742">
            <v>0</v>
          </cell>
          <cell r="GP742">
            <v>0</v>
          </cell>
          <cell r="GQ742">
            <v>0</v>
          </cell>
          <cell r="GR742">
            <v>0</v>
          </cell>
          <cell r="GS742">
            <v>0</v>
          </cell>
          <cell r="GT742">
            <v>0</v>
          </cell>
          <cell r="GU742">
            <v>0</v>
          </cell>
          <cell r="GV742">
            <v>0</v>
          </cell>
          <cell r="GW742">
            <v>0</v>
          </cell>
          <cell r="GX742">
            <v>0</v>
          </cell>
          <cell r="HD742">
            <v>0</v>
          </cell>
          <cell r="HE742">
            <v>0</v>
          </cell>
          <cell r="HF742">
            <v>0</v>
          </cell>
          <cell r="HG742">
            <v>0</v>
          </cell>
          <cell r="HH742">
            <v>0</v>
          </cell>
          <cell r="HN742" t="e">
            <v>#REF!</v>
          </cell>
        </row>
        <row r="743">
          <cell r="A743" t="str">
            <v>CalWINCalWINTotal-RevPrior FlashBPO</v>
          </cell>
          <cell r="B743" t="str">
            <v>CalWINTotal-RevPrior FlashBPO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1805587609.0563121</v>
          </cell>
          <cell r="Y743">
            <v>0</v>
          </cell>
          <cell r="AA743">
            <v>0</v>
          </cell>
          <cell r="AB743">
            <v>0</v>
          </cell>
          <cell r="AC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J743">
            <v>0</v>
          </cell>
          <cell r="AP743">
            <v>4667075.71</v>
          </cell>
          <cell r="AR743">
            <v>5201325.57</v>
          </cell>
          <cell r="AS743">
            <v>6352896.6900000004</v>
          </cell>
          <cell r="AT743">
            <v>5665242.46</v>
          </cell>
          <cell r="AV743">
            <v>4601064.68</v>
          </cell>
          <cell r="AW743">
            <v>6860259.7300000004</v>
          </cell>
          <cell r="AX743">
            <v>5474690.5899999999</v>
          </cell>
          <cell r="AY743">
            <v>6069180.8799999999</v>
          </cell>
          <cell r="BA743">
            <v>6999931.9100000001</v>
          </cell>
          <cell r="BG743">
            <v>6602441.5700000003</v>
          </cell>
          <cell r="BI743">
            <v>6826201.5</v>
          </cell>
          <cell r="BJ743">
            <v>7244892.0300000003</v>
          </cell>
          <cell r="BK743">
            <v>6368296.7999999998</v>
          </cell>
          <cell r="BM743">
            <v>7781792.6299999999</v>
          </cell>
          <cell r="BN743">
            <v>6749603.1600000001</v>
          </cell>
          <cell r="BO743">
            <v>7256427.9199999999</v>
          </cell>
          <cell r="BP743">
            <v>5834378.2400000002</v>
          </cell>
          <cell r="BR743">
            <v>9067715.6999999993</v>
          </cell>
          <cell r="BX743">
            <v>7559244.0899999999</v>
          </cell>
          <cell r="BZ743">
            <v>6230066.7000000002</v>
          </cell>
          <cell r="CA743">
            <v>7317255.54</v>
          </cell>
          <cell r="CB743">
            <v>7020745.54</v>
          </cell>
          <cell r="CD743">
            <v>7409983.5599999996</v>
          </cell>
          <cell r="CE743">
            <v>5130658.54</v>
          </cell>
          <cell r="CF743">
            <v>5418266.79</v>
          </cell>
          <cell r="CG743">
            <v>5281238.4400000004</v>
          </cell>
          <cell r="CI743">
            <v>7820090.4699999997</v>
          </cell>
          <cell r="CO743">
            <v>5804762.5616981145</v>
          </cell>
          <cell r="CQ743">
            <v>6027989.4716981146</v>
          </cell>
          <cell r="CR743">
            <v>6593739.8616981134</v>
          </cell>
          <cell r="CS743">
            <v>6839361.9716981137</v>
          </cell>
          <cell r="CU743">
            <v>8450112.4716981128</v>
          </cell>
          <cell r="CV743">
            <v>6482532.1316981139</v>
          </cell>
          <cell r="CW743">
            <v>7288910.4316981127</v>
          </cell>
          <cell r="CX743">
            <v>7417177.0316981133</v>
          </cell>
          <cell r="CZ743">
            <v>8332704.4516981114</v>
          </cell>
          <cell r="DF743">
            <v>7325364.4516981123</v>
          </cell>
          <cell r="DH743">
            <v>7002099.5716981124</v>
          </cell>
          <cell r="DI743">
            <v>7012605.7716981145</v>
          </cell>
          <cell r="DJ743">
            <v>8162294.4716981128</v>
          </cell>
          <cell r="DK743">
            <v>6538485.4116981141</v>
          </cell>
          <cell r="DL743">
            <v>6603201.5316981142</v>
          </cell>
          <cell r="DM743">
            <v>7327434.4716981128</v>
          </cell>
          <cell r="DN743">
            <v>6858989.4716981146</v>
          </cell>
          <cell r="DO743">
            <v>7369277.4716981128</v>
          </cell>
          <cell r="DP743">
            <v>6501362.4716981137</v>
          </cell>
          <cell r="DQ743">
            <v>6935056.4716981137</v>
          </cell>
          <cell r="DW743">
            <v>7316207.4716981137</v>
          </cell>
          <cell r="DX743">
            <v>7206263.4716981137</v>
          </cell>
          <cell r="DY743">
            <v>6039810.4716981128</v>
          </cell>
          <cell r="DZ743">
            <v>6998519.9816981135</v>
          </cell>
          <cell r="EA743">
            <v>6889723.4716981137</v>
          </cell>
          <cell r="EB743">
            <v>6820860.4716981137</v>
          </cell>
          <cell r="EC743">
            <v>5390327.4716981128</v>
          </cell>
          <cell r="ED743">
            <v>5773632.4716981137</v>
          </cell>
          <cell r="EE743">
            <v>3790794.4716981128</v>
          </cell>
          <cell r="EF743">
            <v>5401879.4716981137</v>
          </cell>
          <cell r="EG743">
            <v>6727180.4716981128</v>
          </cell>
          <cell r="EH743">
            <v>6586854.4716981137</v>
          </cell>
          <cell r="EN743">
            <v>6444328.4716981128</v>
          </cell>
          <cell r="EO743">
            <v>6963193.671698113</v>
          </cell>
          <cell r="EP743">
            <v>6417520.4716981137</v>
          </cell>
          <cell r="EQ743">
            <v>6427815.4716981137</v>
          </cell>
          <cell r="ER743">
            <v>6607806.4716981137</v>
          </cell>
          <cell r="ES743">
            <v>5720838.5828092247</v>
          </cell>
          <cell r="ET743">
            <v>6014539.2494758908</v>
          </cell>
          <cell r="EU743">
            <v>5701203.2494758908</v>
          </cell>
          <cell r="EV743">
            <v>6549688.3605870027</v>
          </cell>
          <cell r="EW743">
            <v>6347183.3605870027</v>
          </cell>
          <cell r="EX743">
            <v>6327157.3605870018</v>
          </cell>
          <cell r="EY743">
            <v>6428609.6939203357</v>
          </cell>
          <cell r="FE743">
            <v>6430944.6939203357</v>
          </cell>
          <cell r="FF743">
            <v>6492681.6939203357</v>
          </cell>
          <cell r="FG743">
            <v>6042067.2494758908</v>
          </cell>
          <cell r="FH743">
            <v>5888104.777777778</v>
          </cell>
          <cell r="FI743">
            <v>6057490.444444444</v>
          </cell>
          <cell r="FJ743">
            <v>0</v>
          </cell>
          <cell r="FK743">
            <v>0</v>
          </cell>
          <cell r="FL743">
            <v>0</v>
          </cell>
          <cell r="FM743">
            <v>0</v>
          </cell>
          <cell r="FN743">
            <v>0</v>
          </cell>
          <cell r="FO743">
            <v>0</v>
          </cell>
          <cell r="FP743">
            <v>0</v>
          </cell>
          <cell r="FV743">
            <v>0</v>
          </cell>
          <cell r="FW743">
            <v>0</v>
          </cell>
          <cell r="FX743">
            <v>0</v>
          </cell>
          <cell r="FY743">
            <v>0</v>
          </cell>
          <cell r="FZ743">
            <v>0</v>
          </cell>
          <cell r="GA743">
            <v>0</v>
          </cell>
          <cell r="GB743">
            <v>0</v>
          </cell>
          <cell r="GC743">
            <v>0</v>
          </cell>
          <cell r="GD743">
            <v>0</v>
          </cell>
          <cell r="GE743">
            <v>0</v>
          </cell>
          <cell r="GF743">
            <v>0</v>
          </cell>
          <cell r="GG743">
            <v>0</v>
          </cell>
          <cell r="GM743">
            <v>0</v>
          </cell>
          <cell r="GN743">
            <v>0</v>
          </cell>
          <cell r="GO743">
            <v>0</v>
          </cell>
          <cell r="GP743">
            <v>0</v>
          </cell>
          <cell r="GQ743">
            <v>0</v>
          </cell>
          <cell r="GR743">
            <v>0</v>
          </cell>
          <cell r="GS743">
            <v>0</v>
          </cell>
          <cell r="GT743">
            <v>0</v>
          </cell>
          <cell r="GU743">
            <v>0</v>
          </cell>
          <cell r="GV743">
            <v>0</v>
          </cell>
          <cell r="GW743">
            <v>0</v>
          </cell>
          <cell r="GX743">
            <v>0</v>
          </cell>
          <cell r="HD743">
            <v>0</v>
          </cell>
          <cell r="HE743">
            <v>0</v>
          </cell>
          <cell r="HF743">
            <v>0</v>
          </cell>
          <cell r="HG743">
            <v>0</v>
          </cell>
          <cell r="HH743">
            <v>0</v>
          </cell>
          <cell r="HN743" t="e">
            <v>#REF!</v>
          </cell>
        </row>
        <row r="744">
          <cell r="A744" t="str">
            <v>CalWINCalWINSecured Baseline-ExpPrior FlashBPO</v>
          </cell>
          <cell r="B744" t="str">
            <v>CalWINSecured Baseline-ExpPrior FlashBPO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1165631263.3006768</v>
          </cell>
          <cell r="Y744">
            <v>0</v>
          </cell>
          <cell r="AA744">
            <v>0</v>
          </cell>
          <cell r="AB744">
            <v>0</v>
          </cell>
          <cell r="AC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J744">
            <v>0</v>
          </cell>
          <cell r="AP744">
            <v>3566384.99</v>
          </cell>
          <cell r="AR744">
            <v>4020775.96</v>
          </cell>
          <cell r="AS744">
            <v>3915602.73</v>
          </cell>
          <cell r="AT744">
            <v>3462351.04</v>
          </cell>
          <cell r="AV744">
            <v>3392688.8</v>
          </cell>
          <cell r="AW744">
            <v>3731099.64</v>
          </cell>
          <cell r="AX744">
            <v>3631925.51</v>
          </cell>
          <cell r="AY744">
            <v>3908968.92</v>
          </cell>
          <cell r="BA744">
            <v>5345764.9400000004</v>
          </cell>
          <cell r="BG744">
            <v>4396658.99</v>
          </cell>
          <cell r="BI744">
            <v>4712165.51</v>
          </cell>
          <cell r="BJ744">
            <v>6032094.0999999996</v>
          </cell>
          <cell r="BK744">
            <v>5596079.2999999998</v>
          </cell>
          <cell r="BM744">
            <v>5028656.82</v>
          </cell>
          <cell r="BN744">
            <v>4345426.96</v>
          </cell>
          <cell r="BO744">
            <v>5594657.6900000004</v>
          </cell>
          <cell r="BP744">
            <v>5539577.9299999997</v>
          </cell>
          <cell r="BR744">
            <v>6602329.4199999999</v>
          </cell>
          <cell r="BX744">
            <v>5525679.5</v>
          </cell>
          <cell r="BZ744">
            <v>6395564.9100000001</v>
          </cell>
          <cell r="CA744">
            <v>5296578.0999999996</v>
          </cell>
          <cell r="CB744">
            <v>5049437.9800000004</v>
          </cell>
          <cell r="CD744">
            <v>4572857.55</v>
          </cell>
          <cell r="CE744">
            <v>4650974.17</v>
          </cell>
          <cell r="CF744">
            <v>5243828.03</v>
          </cell>
          <cell r="CG744">
            <v>5583013.7300000004</v>
          </cell>
          <cell r="CI744">
            <v>6069470.3800000008</v>
          </cell>
          <cell r="CO744">
            <v>4887488.0624000002</v>
          </cell>
          <cell r="CQ744">
            <v>6623138.7571900012</v>
          </cell>
          <cell r="CR744">
            <v>6196726.0197700001</v>
          </cell>
          <cell r="CS744">
            <v>5794830.1014999999</v>
          </cell>
          <cell r="CU744">
            <v>5418150.7157699997</v>
          </cell>
          <cell r="CV744">
            <v>5622270.9342399994</v>
          </cell>
          <cell r="CW744">
            <v>6527398.3818300003</v>
          </cell>
          <cell r="CX744">
            <v>5543540.1151400022</v>
          </cell>
          <cell r="CZ744">
            <v>5743429.313740002</v>
          </cell>
          <cell r="DF744">
            <v>5083951.5688300021</v>
          </cell>
          <cell r="DH744">
            <v>4997972.209693335</v>
          </cell>
          <cell r="DI744">
            <v>5422077.6222100016</v>
          </cell>
          <cell r="DJ744">
            <v>5468662.6339400001</v>
          </cell>
          <cell r="DK744">
            <v>5219877.8452399997</v>
          </cell>
          <cell r="DL744">
            <v>5790547.7060185168</v>
          </cell>
          <cell r="DM744">
            <v>5552989.4158333493</v>
          </cell>
          <cell r="DN744">
            <v>5220284.9958333327</v>
          </cell>
          <cell r="DO744">
            <v>5133399.3233333332</v>
          </cell>
          <cell r="DP744">
            <v>5025098.8479026817</v>
          </cell>
          <cell r="DQ744">
            <v>5111798.8810304236</v>
          </cell>
          <cell r="DW744">
            <v>4067165.7168518524</v>
          </cell>
          <cell r="DX744">
            <v>4567869.5626851851</v>
          </cell>
          <cell r="DY744">
            <v>4601315.6893518521</v>
          </cell>
          <cell r="DZ744">
            <v>4915571.506851851</v>
          </cell>
          <cell r="EA744">
            <v>5105350.3468518537</v>
          </cell>
          <cell r="EB744">
            <v>4869646.1266666679</v>
          </cell>
          <cell r="EC744">
            <v>4731048.5133333327</v>
          </cell>
          <cell r="ED744">
            <v>4820874.7718518525</v>
          </cell>
          <cell r="EE744">
            <v>3865699.840185185</v>
          </cell>
          <cell r="EF744">
            <v>4086517.5985185187</v>
          </cell>
          <cell r="EG744">
            <v>3925494.4760185182</v>
          </cell>
          <cell r="EH744">
            <v>4303767.415</v>
          </cell>
          <cell r="EN744">
            <v>4168308.236018518</v>
          </cell>
          <cell r="EO744">
            <v>4196950.5723519446</v>
          </cell>
          <cell r="EP744">
            <v>4620600.719628416</v>
          </cell>
          <cell r="EQ744">
            <v>4174891.2528108051</v>
          </cell>
          <cell r="ER744">
            <v>3959125.6809859015</v>
          </cell>
          <cell r="ES744">
            <v>3853250.1611011401</v>
          </cell>
          <cell r="ET744">
            <v>3574461.805658326</v>
          </cell>
          <cell r="EU744">
            <v>3446098.7868803209</v>
          </cell>
          <cell r="EV744">
            <v>3418865.7190939812</v>
          </cell>
          <cell r="EW744">
            <v>3206613.6520617041</v>
          </cell>
          <cell r="EX744">
            <v>2874228.6410660944</v>
          </cell>
          <cell r="EY744">
            <v>3275322.5765292528</v>
          </cell>
          <cell r="FE744">
            <v>2950858.2500228505</v>
          </cell>
          <cell r="FF744">
            <v>2603362.074583116</v>
          </cell>
          <cell r="FG744">
            <v>2875586.8950445424</v>
          </cell>
          <cell r="FH744">
            <v>2875586.8950445424</v>
          </cell>
          <cell r="FI744">
            <v>2875586.8950445424</v>
          </cell>
          <cell r="FJ744">
            <v>0</v>
          </cell>
          <cell r="FK744">
            <v>0</v>
          </cell>
          <cell r="FL744">
            <v>0</v>
          </cell>
          <cell r="FM744">
            <v>0</v>
          </cell>
          <cell r="FN744">
            <v>0</v>
          </cell>
          <cell r="FO744">
            <v>0</v>
          </cell>
          <cell r="FP744">
            <v>0</v>
          </cell>
          <cell r="FV744">
            <v>0</v>
          </cell>
          <cell r="FW744">
            <v>0</v>
          </cell>
          <cell r="FX744">
            <v>0</v>
          </cell>
          <cell r="FY744">
            <v>0</v>
          </cell>
          <cell r="FZ744">
            <v>0</v>
          </cell>
          <cell r="GA744">
            <v>0</v>
          </cell>
          <cell r="GB744">
            <v>0</v>
          </cell>
          <cell r="GC744">
            <v>0</v>
          </cell>
          <cell r="GD744">
            <v>0</v>
          </cell>
          <cell r="GE744">
            <v>0</v>
          </cell>
          <cell r="GF744">
            <v>0</v>
          </cell>
          <cell r="GG744">
            <v>0</v>
          </cell>
          <cell r="GM744">
            <v>0</v>
          </cell>
          <cell r="GN744">
            <v>0</v>
          </cell>
          <cell r="GO744">
            <v>0</v>
          </cell>
          <cell r="GP744">
            <v>0</v>
          </cell>
          <cell r="GQ744">
            <v>0</v>
          </cell>
          <cell r="GR744">
            <v>0</v>
          </cell>
          <cell r="GS744">
            <v>0</v>
          </cell>
          <cell r="GT744">
            <v>0</v>
          </cell>
          <cell r="GU744">
            <v>0</v>
          </cell>
          <cell r="GV744">
            <v>0</v>
          </cell>
          <cell r="GW744">
            <v>0</v>
          </cell>
          <cell r="GX744">
            <v>0</v>
          </cell>
          <cell r="HD744">
            <v>0</v>
          </cell>
          <cell r="HE744">
            <v>0</v>
          </cell>
          <cell r="HF744">
            <v>0</v>
          </cell>
          <cell r="HG744">
            <v>0</v>
          </cell>
          <cell r="HH744">
            <v>0</v>
          </cell>
          <cell r="HN744" t="e">
            <v>#REF!</v>
          </cell>
        </row>
        <row r="745">
          <cell r="A745" t="str">
            <v>CalWINCalWINSecured Volumetric-ExpPrior FlashBPO</v>
          </cell>
          <cell r="B745" t="str">
            <v>CalWINSecured Volumetric-ExpPrior FlashBPO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Y745">
            <v>0</v>
          </cell>
          <cell r="AA745">
            <v>0</v>
          </cell>
          <cell r="AB745">
            <v>0</v>
          </cell>
          <cell r="AC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J745">
            <v>0</v>
          </cell>
          <cell r="AP745">
            <v>0</v>
          </cell>
          <cell r="AR745">
            <v>0</v>
          </cell>
          <cell r="AS745">
            <v>0</v>
          </cell>
          <cell r="AT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BA745">
            <v>0</v>
          </cell>
          <cell r="BG745">
            <v>0</v>
          </cell>
          <cell r="BI745">
            <v>0</v>
          </cell>
          <cell r="BJ745">
            <v>0</v>
          </cell>
          <cell r="BK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R745">
            <v>0</v>
          </cell>
          <cell r="BX745">
            <v>0</v>
          </cell>
          <cell r="BZ745">
            <v>0</v>
          </cell>
          <cell r="CA745">
            <v>0</v>
          </cell>
          <cell r="CB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I745">
            <v>0</v>
          </cell>
          <cell r="CO745">
            <v>0</v>
          </cell>
          <cell r="CQ745">
            <v>0</v>
          </cell>
          <cell r="CR745">
            <v>0</v>
          </cell>
          <cell r="CS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Z745">
            <v>0</v>
          </cell>
          <cell r="DF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  <cell r="ES745">
            <v>0</v>
          </cell>
          <cell r="ET745">
            <v>0</v>
          </cell>
          <cell r="EU745">
            <v>0</v>
          </cell>
          <cell r="EV745">
            <v>0</v>
          </cell>
          <cell r="EW745">
            <v>0</v>
          </cell>
          <cell r="EX745">
            <v>0</v>
          </cell>
          <cell r="EY745">
            <v>0</v>
          </cell>
          <cell r="FE745">
            <v>0</v>
          </cell>
          <cell r="FF745">
            <v>0</v>
          </cell>
          <cell r="FG745">
            <v>0</v>
          </cell>
          <cell r="FH745">
            <v>0</v>
          </cell>
          <cell r="FI745">
            <v>0</v>
          </cell>
          <cell r="FJ745">
            <v>0</v>
          </cell>
          <cell r="FK745">
            <v>0</v>
          </cell>
          <cell r="FL745">
            <v>0</v>
          </cell>
          <cell r="FM745">
            <v>0</v>
          </cell>
          <cell r="FN745">
            <v>0</v>
          </cell>
          <cell r="FO745">
            <v>0</v>
          </cell>
          <cell r="FP745">
            <v>0</v>
          </cell>
          <cell r="FV745">
            <v>0</v>
          </cell>
          <cell r="FW745">
            <v>0</v>
          </cell>
          <cell r="FX745">
            <v>0</v>
          </cell>
          <cell r="FY745">
            <v>0</v>
          </cell>
          <cell r="FZ745">
            <v>0</v>
          </cell>
          <cell r="GA745">
            <v>0</v>
          </cell>
          <cell r="GB745">
            <v>0</v>
          </cell>
          <cell r="GC745">
            <v>0</v>
          </cell>
          <cell r="GD745">
            <v>0</v>
          </cell>
          <cell r="GE745">
            <v>0</v>
          </cell>
          <cell r="GF745">
            <v>0</v>
          </cell>
          <cell r="GG745">
            <v>0</v>
          </cell>
          <cell r="GM745">
            <v>0</v>
          </cell>
          <cell r="GN745">
            <v>0</v>
          </cell>
          <cell r="GO745">
            <v>0</v>
          </cell>
          <cell r="GP745">
            <v>0</v>
          </cell>
          <cell r="GQ745">
            <v>0</v>
          </cell>
          <cell r="GR745">
            <v>0</v>
          </cell>
          <cell r="GS745">
            <v>0</v>
          </cell>
          <cell r="GT745">
            <v>0</v>
          </cell>
          <cell r="GU745">
            <v>0</v>
          </cell>
          <cell r="GV745">
            <v>0</v>
          </cell>
          <cell r="GW745">
            <v>0</v>
          </cell>
          <cell r="GX745">
            <v>0</v>
          </cell>
          <cell r="HD745">
            <v>0</v>
          </cell>
          <cell r="HE745">
            <v>0</v>
          </cell>
          <cell r="HF745">
            <v>0</v>
          </cell>
          <cell r="HG745">
            <v>0</v>
          </cell>
          <cell r="HH745">
            <v>0</v>
          </cell>
          <cell r="HN745" t="e">
            <v>#REF!</v>
          </cell>
        </row>
        <row r="746">
          <cell r="A746" t="str">
            <v>CalWINCalWINTotal-Secured-ExpPrior FlashBPO</v>
          </cell>
          <cell r="B746" t="str">
            <v>CalWINTotal-Secured-ExpPrior FlashBPO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1165631263.3006768</v>
          </cell>
          <cell r="Y746">
            <v>0</v>
          </cell>
          <cell r="AA746">
            <v>0</v>
          </cell>
          <cell r="AB746">
            <v>0</v>
          </cell>
          <cell r="AC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J746">
            <v>0</v>
          </cell>
          <cell r="AP746">
            <v>3566384.99</v>
          </cell>
          <cell r="AR746">
            <v>4020775.96</v>
          </cell>
          <cell r="AS746">
            <v>3915602.73</v>
          </cell>
          <cell r="AT746">
            <v>3462351.04</v>
          </cell>
          <cell r="AV746">
            <v>3392688.8</v>
          </cell>
          <cell r="AW746">
            <v>3731099.64</v>
          </cell>
          <cell r="AX746">
            <v>3631925.51</v>
          </cell>
          <cell r="AY746">
            <v>3908968.92</v>
          </cell>
          <cell r="BA746">
            <v>5345764.9400000004</v>
          </cell>
          <cell r="BG746">
            <v>4396658.99</v>
          </cell>
          <cell r="BI746">
            <v>4712165.51</v>
          </cell>
          <cell r="BJ746">
            <v>6032094.0999999996</v>
          </cell>
          <cell r="BK746">
            <v>5596079.2999999998</v>
          </cell>
          <cell r="BM746">
            <v>5028656.82</v>
          </cell>
          <cell r="BN746">
            <v>4345426.96</v>
          </cell>
          <cell r="BO746">
            <v>5594657.6900000004</v>
          </cell>
          <cell r="BP746">
            <v>5539577.9299999997</v>
          </cell>
          <cell r="BR746">
            <v>6602329.4199999999</v>
          </cell>
          <cell r="BX746">
            <v>5525679.5</v>
          </cell>
          <cell r="BZ746">
            <v>6395564.9100000001</v>
          </cell>
          <cell r="CA746">
            <v>5296578.0999999996</v>
          </cell>
          <cell r="CB746">
            <v>5049437.9800000004</v>
          </cell>
          <cell r="CD746">
            <v>4572857.55</v>
          </cell>
          <cell r="CE746">
            <v>4650974.17</v>
          </cell>
          <cell r="CF746">
            <v>5243828.03</v>
          </cell>
          <cell r="CG746">
            <v>5583013.7300000004</v>
          </cell>
          <cell r="CI746">
            <v>6069470.3800000008</v>
          </cell>
          <cell r="CO746">
            <v>4887488.0624000002</v>
          </cell>
          <cell r="CQ746">
            <v>6623138.7571900012</v>
          </cell>
          <cell r="CR746">
            <v>6196726.0197700001</v>
          </cell>
          <cell r="CS746">
            <v>5794830.1014999999</v>
          </cell>
          <cell r="CU746">
            <v>5418150.7157699997</v>
          </cell>
          <cell r="CV746">
            <v>5622270.9342399994</v>
          </cell>
          <cell r="CW746">
            <v>6527398.3818300003</v>
          </cell>
          <cell r="CX746">
            <v>5543540.1151400022</v>
          </cell>
          <cell r="CZ746">
            <v>5743429.313740002</v>
          </cell>
          <cell r="DF746">
            <v>5083951.5688300021</v>
          </cell>
          <cell r="DH746">
            <v>4997972.209693335</v>
          </cell>
          <cell r="DI746">
            <v>5422077.6222100016</v>
          </cell>
          <cell r="DJ746">
            <v>5468662.6339400001</v>
          </cell>
          <cell r="DK746">
            <v>5219877.8452399997</v>
          </cell>
          <cell r="DL746">
            <v>5790547.7060185168</v>
          </cell>
          <cell r="DM746">
            <v>5552989.4158333493</v>
          </cell>
          <cell r="DN746">
            <v>5220284.9958333327</v>
          </cell>
          <cell r="DO746">
            <v>5133399.3233333332</v>
          </cell>
          <cell r="DP746">
            <v>5025098.8479026817</v>
          </cell>
          <cell r="DQ746">
            <v>5111798.8810304236</v>
          </cell>
          <cell r="DW746">
            <v>4067165.7168518524</v>
          </cell>
          <cell r="DX746">
            <v>4567869.5626851851</v>
          </cell>
          <cell r="DY746">
            <v>4601315.6893518521</v>
          </cell>
          <cell r="DZ746">
            <v>4915571.506851851</v>
          </cell>
          <cell r="EA746">
            <v>5105350.3468518537</v>
          </cell>
          <cell r="EB746">
            <v>4869646.1266666679</v>
          </cell>
          <cell r="EC746">
            <v>4731048.5133333327</v>
          </cell>
          <cell r="ED746">
            <v>4820874.7718518525</v>
          </cell>
          <cell r="EE746">
            <v>3865699.840185185</v>
          </cell>
          <cell r="EF746">
            <v>4086517.5985185187</v>
          </cell>
          <cell r="EG746">
            <v>3925494.4760185182</v>
          </cell>
          <cell r="EH746">
            <v>4303767.415</v>
          </cell>
          <cell r="EN746">
            <v>4168308.236018518</v>
          </cell>
          <cell r="EO746">
            <v>4196950.5723519446</v>
          </cell>
          <cell r="EP746">
            <v>4620600.719628416</v>
          </cell>
          <cell r="EQ746">
            <v>4174891.2528108051</v>
          </cell>
          <cell r="ER746">
            <v>3959125.6809859015</v>
          </cell>
          <cell r="ES746">
            <v>3853250.1611011401</v>
          </cell>
          <cell r="ET746">
            <v>3574461.805658326</v>
          </cell>
          <cell r="EU746">
            <v>3446098.7868803209</v>
          </cell>
          <cell r="EV746">
            <v>3418865.7190939812</v>
          </cell>
          <cell r="EW746">
            <v>3206613.6520617041</v>
          </cell>
          <cell r="EX746">
            <v>2874228.6410660944</v>
          </cell>
          <cell r="EY746">
            <v>3275322.5765292528</v>
          </cell>
          <cell r="FE746">
            <v>2950858.2500228505</v>
          </cell>
          <cell r="FF746">
            <v>2603362.074583116</v>
          </cell>
          <cell r="FG746">
            <v>2875586.8950445424</v>
          </cell>
          <cell r="FH746">
            <v>2875586.8950445424</v>
          </cell>
          <cell r="FI746">
            <v>2875586.8950445424</v>
          </cell>
          <cell r="FJ746">
            <v>0</v>
          </cell>
          <cell r="FK746">
            <v>0</v>
          </cell>
          <cell r="FL746">
            <v>0</v>
          </cell>
          <cell r="FM746">
            <v>0</v>
          </cell>
          <cell r="FN746">
            <v>0</v>
          </cell>
          <cell r="FO746">
            <v>0</v>
          </cell>
          <cell r="FP746">
            <v>0</v>
          </cell>
          <cell r="FV746">
            <v>0</v>
          </cell>
          <cell r="FW746">
            <v>0</v>
          </cell>
          <cell r="FX746">
            <v>0</v>
          </cell>
          <cell r="FY746">
            <v>0</v>
          </cell>
          <cell r="FZ746">
            <v>0</v>
          </cell>
          <cell r="GA746">
            <v>0</v>
          </cell>
          <cell r="GB746">
            <v>0</v>
          </cell>
          <cell r="GC746">
            <v>0</v>
          </cell>
          <cell r="GD746">
            <v>0</v>
          </cell>
          <cell r="GE746">
            <v>0</v>
          </cell>
          <cell r="GF746">
            <v>0</v>
          </cell>
          <cell r="GG746">
            <v>0</v>
          </cell>
          <cell r="GM746">
            <v>0</v>
          </cell>
          <cell r="GN746">
            <v>0</v>
          </cell>
          <cell r="GO746">
            <v>0</v>
          </cell>
          <cell r="GP746">
            <v>0</v>
          </cell>
          <cell r="GQ746">
            <v>0</v>
          </cell>
          <cell r="GR746">
            <v>0</v>
          </cell>
          <cell r="GS746">
            <v>0</v>
          </cell>
          <cell r="GT746">
            <v>0</v>
          </cell>
          <cell r="GU746">
            <v>0</v>
          </cell>
          <cell r="GV746">
            <v>0</v>
          </cell>
          <cell r="GW746">
            <v>0</v>
          </cell>
          <cell r="GX746">
            <v>0</v>
          </cell>
          <cell r="HD746">
            <v>0</v>
          </cell>
          <cell r="HE746">
            <v>0</v>
          </cell>
          <cell r="HF746">
            <v>0</v>
          </cell>
          <cell r="HG746">
            <v>0</v>
          </cell>
          <cell r="HH746">
            <v>0</v>
          </cell>
          <cell r="HN746" t="e">
            <v>#REF!</v>
          </cell>
        </row>
        <row r="747">
          <cell r="A747" t="str">
            <v>CalWINCalWINAIB New Sales-ExpPrior FlashBPO</v>
          </cell>
          <cell r="B747" t="str">
            <v>CalWINAIB New Sales-ExpPrior FlashBPO</v>
          </cell>
          <cell r="H747">
            <v>0</v>
          </cell>
          <cell r="J747">
            <v>0</v>
          </cell>
          <cell r="K747">
            <v>0</v>
          </cell>
          <cell r="L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173956224.08283818</v>
          </cell>
          <cell r="Y747">
            <v>0</v>
          </cell>
          <cell r="AA747">
            <v>0</v>
          </cell>
          <cell r="AB747">
            <v>0</v>
          </cell>
          <cell r="AC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J747">
            <v>0</v>
          </cell>
          <cell r="AP747">
            <v>0</v>
          </cell>
          <cell r="AR747">
            <v>0</v>
          </cell>
          <cell r="AS747">
            <v>0</v>
          </cell>
          <cell r="AT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BA747">
            <v>0</v>
          </cell>
          <cell r="BG747">
            <v>0</v>
          </cell>
          <cell r="BI747">
            <v>0</v>
          </cell>
          <cell r="BJ747">
            <v>0</v>
          </cell>
          <cell r="BK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R747">
            <v>0</v>
          </cell>
          <cell r="BX747">
            <v>0</v>
          </cell>
          <cell r="BZ747">
            <v>0</v>
          </cell>
          <cell r="CA747">
            <v>0</v>
          </cell>
          <cell r="CB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I747">
            <v>0</v>
          </cell>
          <cell r="CO747">
            <v>0</v>
          </cell>
          <cell r="CQ747">
            <v>0</v>
          </cell>
          <cell r="CR747">
            <v>0</v>
          </cell>
          <cell r="CS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Z747">
            <v>0</v>
          </cell>
          <cell r="DF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N747">
            <v>0</v>
          </cell>
          <cell r="EO747">
            <v>2.9558577807620168E-10</v>
          </cell>
          <cell r="EP747">
            <v>46101.899999999878</v>
          </cell>
          <cell r="EQ747">
            <v>381250.35000000015</v>
          </cell>
          <cell r="ER747">
            <v>593641.75000000012</v>
          </cell>
          <cell r="ES747">
            <v>485069.0722222224</v>
          </cell>
          <cell r="ET747">
            <v>1018586.2555555557</v>
          </cell>
          <cell r="EU747">
            <v>850551.50555555546</v>
          </cell>
          <cell r="EV747">
            <v>1107469.2777777773</v>
          </cell>
          <cell r="EW747">
            <v>1609440.2277777779</v>
          </cell>
          <cell r="EX747">
            <v>1564558.3777777778</v>
          </cell>
          <cell r="EY747">
            <v>1602984.6444444444</v>
          </cell>
          <cell r="FE747">
            <v>1638941.9944444443</v>
          </cell>
          <cell r="FF747">
            <v>1704569.8944444444</v>
          </cell>
          <cell r="FG747">
            <v>1395596.0055555557</v>
          </cell>
          <cell r="FH747">
            <v>1395596.0055555557</v>
          </cell>
          <cell r="FI747">
            <v>1395596.0055555557</v>
          </cell>
          <cell r="FJ747">
            <v>0</v>
          </cell>
          <cell r="FK747">
            <v>0</v>
          </cell>
          <cell r="FL747">
            <v>0</v>
          </cell>
          <cell r="FM747">
            <v>0</v>
          </cell>
          <cell r="FN747">
            <v>0</v>
          </cell>
          <cell r="FO747">
            <v>0</v>
          </cell>
          <cell r="FP747">
            <v>0</v>
          </cell>
          <cell r="FV747">
            <v>0</v>
          </cell>
          <cell r="FW747">
            <v>0</v>
          </cell>
          <cell r="FX747">
            <v>0</v>
          </cell>
          <cell r="FY747">
            <v>0</v>
          </cell>
          <cell r="FZ747">
            <v>0</v>
          </cell>
          <cell r="GA747">
            <v>0</v>
          </cell>
          <cell r="GB747">
            <v>0</v>
          </cell>
          <cell r="GC747">
            <v>0</v>
          </cell>
          <cell r="GD747">
            <v>0</v>
          </cell>
          <cell r="GE747">
            <v>0</v>
          </cell>
          <cell r="GF747">
            <v>0</v>
          </cell>
          <cell r="GG747">
            <v>0</v>
          </cell>
          <cell r="GM747">
            <v>0</v>
          </cell>
          <cell r="GN747">
            <v>0</v>
          </cell>
          <cell r="GO747">
            <v>0</v>
          </cell>
          <cell r="GP747">
            <v>0</v>
          </cell>
          <cell r="GQ747">
            <v>0</v>
          </cell>
          <cell r="GR747">
            <v>0</v>
          </cell>
          <cell r="GS747">
            <v>0</v>
          </cell>
          <cell r="GT747">
            <v>0</v>
          </cell>
          <cell r="GU747">
            <v>0</v>
          </cell>
          <cell r="GV747">
            <v>0</v>
          </cell>
          <cell r="GW747">
            <v>0</v>
          </cell>
          <cell r="GX747">
            <v>0</v>
          </cell>
          <cell r="HD747">
            <v>0</v>
          </cell>
          <cell r="HE747">
            <v>0</v>
          </cell>
          <cell r="HF747">
            <v>0</v>
          </cell>
          <cell r="HG747">
            <v>0</v>
          </cell>
          <cell r="HH747">
            <v>0</v>
          </cell>
          <cell r="HN747" t="e">
            <v>#REF!</v>
          </cell>
        </row>
        <row r="748">
          <cell r="A748" t="str">
            <v>CalWINCalWINTotal-ExpPrior FlashBPO</v>
          </cell>
          <cell r="B748" t="str">
            <v>CalWINTotal-ExpPrior FlashBPO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1339587487.3835151</v>
          </cell>
          <cell r="Y748">
            <v>0</v>
          </cell>
          <cell r="AA748">
            <v>0</v>
          </cell>
          <cell r="AB748">
            <v>0</v>
          </cell>
          <cell r="AC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J748">
            <v>0</v>
          </cell>
          <cell r="AP748">
            <v>3566384.99</v>
          </cell>
          <cell r="AR748">
            <v>4020775.96</v>
          </cell>
          <cell r="AS748">
            <v>3915602.73</v>
          </cell>
          <cell r="AT748">
            <v>3462351.04</v>
          </cell>
          <cell r="AV748">
            <v>3392688.8</v>
          </cell>
          <cell r="AW748">
            <v>3731099.64</v>
          </cell>
          <cell r="AX748">
            <v>3631925.51</v>
          </cell>
          <cell r="AY748">
            <v>3908968.92</v>
          </cell>
          <cell r="BA748">
            <v>5345764.9400000004</v>
          </cell>
          <cell r="BG748">
            <v>4396658.99</v>
          </cell>
          <cell r="BI748">
            <v>4712165.51</v>
          </cell>
          <cell r="BJ748">
            <v>6032094.0999999996</v>
          </cell>
          <cell r="BK748">
            <v>5596079.2999999998</v>
          </cell>
          <cell r="BM748">
            <v>5028656.82</v>
          </cell>
          <cell r="BN748">
            <v>4345426.96</v>
          </cell>
          <cell r="BO748">
            <v>5594657.6900000004</v>
          </cell>
          <cell r="BP748">
            <v>5539577.9299999997</v>
          </cell>
          <cell r="BR748">
            <v>6602329.4199999999</v>
          </cell>
          <cell r="BX748">
            <v>5525679.5</v>
          </cell>
          <cell r="BZ748">
            <v>6395564.9100000001</v>
          </cell>
          <cell r="CA748">
            <v>5296578.0999999996</v>
          </cell>
          <cell r="CB748">
            <v>5049437.9800000004</v>
          </cell>
          <cell r="CD748">
            <v>4572857.55</v>
          </cell>
          <cell r="CE748">
            <v>4650974.17</v>
          </cell>
          <cell r="CF748">
            <v>5243828.03</v>
          </cell>
          <cell r="CG748">
            <v>5583013.7300000004</v>
          </cell>
          <cell r="CI748">
            <v>6069470.3800000008</v>
          </cell>
          <cell r="CO748">
            <v>4887488.0624000002</v>
          </cell>
          <cell r="CQ748">
            <v>6623138.7571900012</v>
          </cell>
          <cell r="CR748">
            <v>6196726.0197700001</v>
          </cell>
          <cell r="CS748">
            <v>5794830.1014999999</v>
          </cell>
          <cell r="CU748">
            <v>5418150.7157699997</v>
          </cell>
          <cell r="CV748">
            <v>5622270.9342399994</v>
          </cell>
          <cell r="CW748">
            <v>6527398.3818300003</v>
          </cell>
          <cell r="CX748">
            <v>5543540.1151400022</v>
          </cell>
          <cell r="CZ748">
            <v>5743429.313740002</v>
          </cell>
          <cell r="DF748">
            <v>5083951.5688300021</v>
          </cell>
          <cell r="DH748">
            <v>4997972.209693335</v>
          </cell>
          <cell r="DI748">
            <v>5422077.6222100016</v>
          </cell>
          <cell r="DJ748">
            <v>5468662.6339400001</v>
          </cell>
          <cell r="DK748">
            <v>5219877.8452399997</v>
          </cell>
          <cell r="DL748">
            <v>5790547.7060185168</v>
          </cell>
          <cell r="DM748">
            <v>5552989.4158333493</v>
          </cell>
          <cell r="DN748">
            <v>5220284.9958333327</v>
          </cell>
          <cell r="DO748">
            <v>5133399.3233333332</v>
          </cell>
          <cell r="DP748">
            <v>5025098.8479026817</v>
          </cell>
          <cell r="DQ748">
            <v>5111798.8810304236</v>
          </cell>
          <cell r="DW748">
            <v>4067165.7168518524</v>
          </cell>
          <cell r="DX748">
            <v>4567869.5626851851</v>
          </cell>
          <cell r="DY748">
            <v>4601315.6893518521</v>
          </cell>
          <cell r="DZ748">
            <v>4915571.506851851</v>
          </cell>
          <cell r="EA748">
            <v>5105350.3468518537</v>
          </cell>
          <cell r="EB748">
            <v>4869646.1266666679</v>
          </cell>
          <cell r="EC748">
            <v>4731048.5133333327</v>
          </cell>
          <cell r="ED748">
            <v>4820874.7718518525</v>
          </cell>
          <cell r="EE748">
            <v>3865699.840185185</v>
          </cell>
          <cell r="EF748">
            <v>4086517.5985185187</v>
          </cell>
          <cell r="EG748">
            <v>3925494.4760185182</v>
          </cell>
          <cell r="EH748">
            <v>4303767.415</v>
          </cell>
          <cell r="EN748">
            <v>4168308.236018518</v>
          </cell>
          <cell r="EO748">
            <v>4196950.5723519446</v>
          </cell>
          <cell r="EP748">
            <v>4666702.6196284164</v>
          </cell>
          <cell r="EQ748">
            <v>4556141.6028108047</v>
          </cell>
          <cell r="ER748">
            <v>4552767.4309859015</v>
          </cell>
          <cell r="ES748">
            <v>4338319.2333233627</v>
          </cell>
          <cell r="ET748">
            <v>4593048.0612138817</v>
          </cell>
          <cell r="EU748">
            <v>4296650.2924358761</v>
          </cell>
          <cell r="EV748">
            <v>4526334.9968717583</v>
          </cell>
          <cell r="EW748">
            <v>4816053.8798394818</v>
          </cell>
          <cell r="EX748">
            <v>4438787.0188438715</v>
          </cell>
          <cell r="EY748">
            <v>4878307.2209736975</v>
          </cell>
          <cell r="FE748">
            <v>4589800.2444672948</v>
          </cell>
          <cell r="FF748">
            <v>4307931.9690275602</v>
          </cell>
          <cell r="FG748">
            <v>4271182.9006000981</v>
          </cell>
          <cell r="FH748">
            <v>4271182.9006000981</v>
          </cell>
          <cell r="FI748">
            <v>4271182.9006000981</v>
          </cell>
          <cell r="FJ748">
            <v>0</v>
          </cell>
          <cell r="FK748">
            <v>0</v>
          </cell>
          <cell r="FL748">
            <v>0</v>
          </cell>
          <cell r="FM748">
            <v>0</v>
          </cell>
          <cell r="FN748">
            <v>0</v>
          </cell>
          <cell r="FO748">
            <v>0</v>
          </cell>
          <cell r="FP748">
            <v>0</v>
          </cell>
          <cell r="FV748">
            <v>0</v>
          </cell>
          <cell r="FW748">
            <v>0</v>
          </cell>
          <cell r="FX748">
            <v>0</v>
          </cell>
          <cell r="FY748">
            <v>0</v>
          </cell>
          <cell r="FZ748">
            <v>0</v>
          </cell>
          <cell r="GA748">
            <v>0</v>
          </cell>
          <cell r="GB748">
            <v>0</v>
          </cell>
          <cell r="GC748">
            <v>0</v>
          </cell>
          <cell r="GD748">
            <v>0</v>
          </cell>
          <cell r="GE748">
            <v>0</v>
          </cell>
          <cell r="GF748">
            <v>0</v>
          </cell>
          <cell r="GG748">
            <v>0</v>
          </cell>
          <cell r="GM748">
            <v>0</v>
          </cell>
          <cell r="GN748">
            <v>0</v>
          </cell>
          <cell r="GO748">
            <v>0</v>
          </cell>
          <cell r="GP748">
            <v>0</v>
          </cell>
          <cell r="GQ748">
            <v>0</v>
          </cell>
          <cell r="GR748">
            <v>0</v>
          </cell>
          <cell r="GS748">
            <v>0</v>
          </cell>
          <cell r="GT748">
            <v>0</v>
          </cell>
          <cell r="GU748">
            <v>0</v>
          </cell>
          <cell r="GV748">
            <v>0</v>
          </cell>
          <cell r="GW748">
            <v>0</v>
          </cell>
          <cell r="GX748">
            <v>0</v>
          </cell>
          <cell r="HD748">
            <v>0</v>
          </cell>
          <cell r="HE748">
            <v>0</v>
          </cell>
          <cell r="HF748">
            <v>0</v>
          </cell>
          <cell r="HG748">
            <v>0</v>
          </cell>
          <cell r="HH748">
            <v>0</v>
          </cell>
          <cell r="HN748" t="e">
            <v>#REF!</v>
          </cell>
        </row>
        <row r="749">
          <cell r="A749" t="str">
            <v>CalWINCalWINSecured Baseline-OPPrior FlashBPO</v>
          </cell>
          <cell r="B749" t="str">
            <v>CalWINSecured Baseline-OPPrior FlashBPO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292199125.49158794</v>
          </cell>
          <cell r="Y749">
            <v>0</v>
          </cell>
          <cell r="AA749">
            <v>0</v>
          </cell>
          <cell r="AB749">
            <v>0</v>
          </cell>
          <cell r="AC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J749">
            <v>0</v>
          </cell>
          <cell r="AP749">
            <v>1100690.72</v>
          </cell>
          <cell r="AR749">
            <v>1180549.6100000001</v>
          </cell>
          <cell r="AS749">
            <v>2437293.9600000004</v>
          </cell>
          <cell r="AT749">
            <v>2202891.4200000004</v>
          </cell>
          <cell r="AV749">
            <v>1208375.8799999997</v>
          </cell>
          <cell r="AW749">
            <v>3129160.0900000008</v>
          </cell>
          <cell r="AX749">
            <v>1842765.0800000005</v>
          </cell>
          <cell r="AY749">
            <v>2160211.96</v>
          </cell>
          <cell r="BA749">
            <v>1654166.9700000002</v>
          </cell>
          <cell r="BG749">
            <v>2205782.58</v>
          </cell>
          <cell r="BI749">
            <v>2114035.9900000002</v>
          </cell>
          <cell r="BJ749">
            <v>1212797.9300000006</v>
          </cell>
          <cell r="BK749">
            <v>772217.5000000007</v>
          </cell>
          <cell r="BM749">
            <v>2753135.8099999996</v>
          </cell>
          <cell r="BN749">
            <v>2404176.2000000007</v>
          </cell>
          <cell r="BO749">
            <v>1661770.23</v>
          </cell>
          <cell r="BP749">
            <v>294800.31000000052</v>
          </cell>
          <cell r="BR749">
            <v>2465386.2799999989</v>
          </cell>
          <cell r="BX749">
            <v>2033564.5899999999</v>
          </cell>
          <cell r="BZ749">
            <v>-165498.20999999973</v>
          </cell>
          <cell r="CA749">
            <v>2020677.4400000004</v>
          </cell>
          <cell r="CB749">
            <v>1971307.5599999994</v>
          </cell>
          <cell r="CD749">
            <v>2837126.01</v>
          </cell>
          <cell r="CE749">
            <v>479684.37000000087</v>
          </cell>
          <cell r="CF749">
            <v>174438.75999999908</v>
          </cell>
          <cell r="CG749">
            <v>-301775.2900000005</v>
          </cell>
          <cell r="CI749">
            <v>1750620.0899999994</v>
          </cell>
          <cell r="CO749">
            <v>-4539447.1007018853</v>
          </cell>
          <cell r="CQ749">
            <v>-595141.69719000161</v>
          </cell>
          <cell r="CR749">
            <v>397010.11023000046</v>
          </cell>
          <cell r="CS749">
            <v>16438.898500000505</v>
          </cell>
          <cell r="CU749">
            <v>1016348.0142300004</v>
          </cell>
          <cell r="CV749">
            <v>128670.72576000009</v>
          </cell>
          <cell r="CW749">
            <v>-699306.7218300011</v>
          </cell>
          <cell r="CX749">
            <v>449387.75485999847</v>
          </cell>
          <cell r="CZ749">
            <v>1091177.0662599974</v>
          </cell>
          <cell r="DF749">
            <v>1243069.4111699976</v>
          </cell>
          <cell r="DH749">
            <v>1862586.490306665</v>
          </cell>
          <cell r="DI749">
            <v>436412.07778999885</v>
          </cell>
          <cell r="DJ749">
            <v>2362791.3660599999</v>
          </cell>
          <cell r="DK749">
            <v>1318607.1547600012</v>
          </cell>
          <cell r="DL749">
            <v>812653.82398148358</v>
          </cell>
          <cell r="DM749">
            <v>1774444.5841666511</v>
          </cell>
          <cell r="DN749">
            <v>1638705.0041666671</v>
          </cell>
          <cell r="DO749">
            <v>2235877.6766666668</v>
          </cell>
          <cell r="DP749">
            <v>1476245.1520973181</v>
          </cell>
          <cell r="DQ749">
            <v>1823258.1189695767</v>
          </cell>
          <cell r="DW749">
            <v>3153325.1897519212</v>
          </cell>
          <cell r="DX749">
            <v>2638430.4373148154</v>
          </cell>
          <cell r="DY749">
            <v>1438494.7806481486</v>
          </cell>
          <cell r="DZ749">
            <v>2082948.4931481492</v>
          </cell>
          <cell r="EA749">
            <v>1784372.6531481461</v>
          </cell>
          <cell r="EB749">
            <v>1951214.6133333335</v>
          </cell>
          <cell r="EC749">
            <v>659279.2266666675</v>
          </cell>
          <cell r="ED749">
            <v>952757.96814814745</v>
          </cell>
          <cell r="EE749">
            <v>-74905.100185185351</v>
          </cell>
          <cell r="EF749">
            <v>1315362.1414814815</v>
          </cell>
          <cell r="EG749">
            <v>2801686.2639814825</v>
          </cell>
          <cell r="EH749">
            <v>2283086.8566981107</v>
          </cell>
          <cell r="EN749">
            <v>2276020.0356795923</v>
          </cell>
          <cell r="EO749">
            <v>2766243.0993461674</v>
          </cell>
          <cell r="EP749">
            <v>1725993.7520696977</v>
          </cell>
          <cell r="EQ749">
            <v>1666385.2188873079</v>
          </cell>
          <cell r="ER749">
            <v>1735385.790712212</v>
          </cell>
          <cell r="ES749">
            <v>1121328.3105969732</v>
          </cell>
          <cell r="ET749">
            <v>873021.66603978735</v>
          </cell>
          <cell r="EU749">
            <v>946563.68481779238</v>
          </cell>
          <cell r="EV749">
            <v>1427023.7526041328</v>
          </cell>
          <cell r="EW749">
            <v>664507.81963640929</v>
          </cell>
          <cell r="EX749">
            <v>1045915.8306320187</v>
          </cell>
          <cell r="EY749">
            <v>687156.89516886044</v>
          </cell>
          <cell r="FE749">
            <v>958637.2216752629</v>
          </cell>
          <cell r="FF749">
            <v>1266904.3971149977</v>
          </cell>
          <cell r="FG749">
            <v>1019409.5766535706</v>
          </cell>
          <cell r="FH749">
            <v>-2875586.8950445424</v>
          </cell>
          <cell r="FI749">
            <v>-2875586.8950445424</v>
          </cell>
          <cell r="FJ749">
            <v>0</v>
          </cell>
          <cell r="FK749">
            <v>0</v>
          </cell>
          <cell r="FL749">
            <v>0</v>
          </cell>
          <cell r="FM749">
            <v>0</v>
          </cell>
          <cell r="FN749">
            <v>0</v>
          </cell>
          <cell r="FO749">
            <v>0</v>
          </cell>
          <cell r="FP749">
            <v>0</v>
          </cell>
          <cell r="FV749">
            <v>0</v>
          </cell>
          <cell r="FW749">
            <v>0</v>
          </cell>
          <cell r="FX749">
            <v>0</v>
          </cell>
          <cell r="FY749">
            <v>0</v>
          </cell>
          <cell r="FZ749">
            <v>0</v>
          </cell>
          <cell r="GA749">
            <v>0</v>
          </cell>
          <cell r="GB749">
            <v>0</v>
          </cell>
          <cell r="GC749">
            <v>0</v>
          </cell>
          <cell r="GD749">
            <v>0</v>
          </cell>
          <cell r="GE749">
            <v>0</v>
          </cell>
          <cell r="GF749">
            <v>0</v>
          </cell>
          <cell r="GG749">
            <v>0</v>
          </cell>
          <cell r="GM749">
            <v>0</v>
          </cell>
          <cell r="GN749">
            <v>0</v>
          </cell>
          <cell r="GO749">
            <v>0</v>
          </cell>
          <cell r="GP749">
            <v>0</v>
          </cell>
          <cell r="GQ749">
            <v>0</v>
          </cell>
          <cell r="GR749">
            <v>0</v>
          </cell>
          <cell r="GS749">
            <v>0</v>
          </cell>
          <cell r="GT749">
            <v>0</v>
          </cell>
          <cell r="GU749">
            <v>0</v>
          </cell>
          <cell r="GV749">
            <v>0</v>
          </cell>
          <cell r="GW749">
            <v>0</v>
          </cell>
          <cell r="GX749">
            <v>0</v>
          </cell>
          <cell r="HD749">
            <v>0</v>
          </cell>
          <cell r="HE749">
            <v>0</v>
          </cell>
          <cell r="HF749">
            <v>0</v>
          </cell>
          <cell r="HG749">
            <v>0</v>
          </cell>
          <cell r="HH749">
            <v>0</v>
          </cell>
          <cell r="HN749" t="e">
            <v>#REF!</v>
          </cell>
        </row>
        <row r="750">
          <cell r="A750" t="str">
            <v>CalWINCalWINSecured Volumetric-OPPrior FlashBPO</v>
          </cell>
          <cell r="B750" t="str">
            <v>CalWINSecured Volumetric-OPPrior FlashBPO</v>
          </cell>
          <cell r="H750">
            <v>0</v>
          </cell>
          <cell r="J750">
            <v>0</v>
          </cell>
          <cell r="K750">
            <v>0</v>
          </cell>
          <cell r="L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Y750">
            <v>0</v>
          </cell>
          <cell r="AA750">
            <v>0</v>
          </cell>
          <cell r="AB750">
            <v>0</v>
          </cell>
          <cell r="AC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J750">
            <v>0</v>
          </cell>
          <cell r="AP750">
            <v>0</v>
          </cell>
          <cell r="AR750">
            <v>0</v>
          </cell>
          <cell r="AS750">
            <v>0</v>
          </cell>
          <cell r="AT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BA750">
            <v>0</v>
          </cell>
          <cell r="BG750">
            <v>0</v>
          </cell>
          <cell r="BI750">
            <v>0</v>
          </cell>
          <cell r="BJ750">
            <v>0</v>
          </cell>
          <cell r="BK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R750">
            <v>0</v>
          </cell>
          <cell r="BX750">
            <v>0</v>
          </cell>
          <cell r="BZ750">
            <v>0</v>
          </cell>
          <cell r="CA750">
            <v>0</v>
          </cell>
          <cell r="CB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I750">
            <v>0</v>
          </cell>
          <cell r="CO750">
            <v>0</v>
          </cell>
          <cell r="CQ750">
            <v>0</v>
          </cell>
          <cell r="CR750">
            <v>0</v>
          </cell>
          <cell r="CS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Z750">
            <v>0</v>
          </cell>
          <cell r="DF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0</v>
          </cell>
          <cell r="EV750">
            <v>0</v>
          </cell>
          <cell r="EW750">
            <v>0</v>
          </cell>
          <cell r="EX750">
            <v>0</v>
          </cell>
          <cell r="EY750">
            <v>0</v>
          </cell>
          <cell r="FE750">
            <v>0</v>
          </cell>
          <cell r="FF750">
            <v>0</v>
          </cell>
          <cell r="FG750">
            <v>0</v>
          </cell>
          <cell r="FH750">
            <v>0</v>
          </cell>
          <cell r="FI750">
            <v>0</v>
          </cell>
          <cell r="FJ750">
            <v>0</v>
          </cell>
          <cell r="FK750">
            <v>0</v>
          </cell>
          <cell r="FL750">
            <v>0</v>
          </cell>
          <cell r="FM750">
            <v>0</v>
          </cell>
          <cell r="FN750">
            <v>0</v>
          </cell>
          <cell r="FO750">
            <v>0</v>
          </cell>
          <cell r="FP750">
            <v>0</v>
          </cell>
          <cell r="FV750">
            <v>0</v>
          </cell>
          <cell r="FW750">
            <v>0</v>
          </cell>
          <cell r="FX750">
            <v>0</v>
          </cell>
          <cell r="FY750">
            <v>0</v>
          </cell>
          <cell r="FZ750">
            <v>0</v>
          </cell>
          <cell r="GA750">
            <v>0</v>
          </cell>
          <cell r="GB750">
            <v>0</v>
          </cell>
          <cell r="GC750">
            <v>0</v>
          </cell>
          <cell r="GD750">
            <v>0</v>
          </cell>
          <cell r="GE750">
            <v>0</v>
          </cell>
          <cell r="GF750">
            <v>0</v>
          </cell>
          <cell r="GG750">
            <v>0</v>
          </cell>
          <cell r="GM750">
            <v>0</v>
          </cell>
          <cell r="GN750">
            <v>0</v>
          </cell>
          <cell r="GO750">
            <v>0</v>
          </cell>
          <cell r="GP750">
            <v>0</v>
          </cell>
          <cell r="GQ750">
            <v>0</v>
          </cell>
          <cell r="GR750">
            <v>0</v>
          </cell>
          <cell r="GS750">
            <v>0</v>
          </cell>
          <cell r="GT750">
            <v>0</v>
          </cell>
          <cell r="GU750">
            <v>0</v>
          </cell>
          <cell r="GV750">
            <v>0</v>
          </cell>
          <cell r="GW750">
            <v>0</v>
          </cell>
          <cell r="GX750">
            <v>0</v>
          </cell>
          <cell r="HD750">
            <v>0</v>
          </cell>
          <cell r="HE750">
            <v>0</v>
          </cell>
          <cell r="HF750">
            <v>0</v>
          </cell>
          <cell r="HG750">
            <v>0</v>
          </cell>
          <cell r="HH750">
            <v>0</v>
          </cell>
          <cell r="HN750" t="e">
            <v>#REF!</v>
          </cell>
        </row>
        <row r="751">
          <cell r="A751" t="str">
            <v>CalWINCalWINTotal-Secured-OPPrior FlashBPO</v>
          </cell>
          <cell r="B751" t="str">
            <v>CalWINTotal-Secured-OPPrior FlashBPO</v>
          </cell>
          <cell r="H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292199125.49158794</v>
          </cell>
          <cell r="Y751">
            <v>0</v>
          </cell>
          <cell r="AA751">
            <v>0</v>
          </cell>
          <cell r="AB751">
            <v>0</v>
          </cell>
          <cell r="AC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J751">
            <v>0</v>
          </cell>
          <cell r="AP751">
            <v>1100690.72</v>
          </cell>
          <cell r="AR751">
            <v>1180549.6100000001</v>
          </cell>
          <cell r="AS751">
            <v>2437293.9600000004</v>
          </cell>
          <cell r="AT751">
            <v>2202891.4200000004</v>
          </cell>
          <cell r="AV751">
            <v>1208375.8799999997</v>
          </cell>
          <cell r="AW751">
            <v>3129160.0900000008</v>
          </cell>
          <cell r="AX751">
            <v>1842765.0800000005</v>
          </cell>
          <cell r="AY751">
            <v>2160211.96</v>
          </cell>
          <cell r="BA751">
            <v>1654166.9700000002</v>
          </cell>
          <cell r="BG751">
            <v>2205782.58</v>
          </cell>
          <cell r="BI751">
            <v>2114035.9900000002</v>
          </cell>
          <cell r="BJ751">
            <v>1212797.9300000006</v>
          </cell>
          <cell r="BK751">
            <v>772217.5000000007</v>
          </cell>
          <cell r="BM751">
            <v>2753135.8099999996</v>
          </cell>
          <cell r="BN751">
            <v>2404176.2000000007</v>
          </cell>
          <cell r="BO751">
            <v>1661770.23</v>
          </cell>
          <cell r="BP751">
            <v>294800.31000000052</v>
          </cell>
          <cell r="BR751">
            <v>2465386.2799999989</v>
          </cell>
          <cell r="BX751">
            <v>2033564.5899999999</v>
          </cell>
          <cell r="BZ751">
            <v>-165498.20999999973</v>
          </cell>
          <cell r="CA751">
            <v>2020677.4400000004</v>
          </cell>
          <cell r="CB751">
            <v>1971307.5599999994</v>
          </cell>
          <cell r="CD751">
            <v>2837126.01</v>
          </cell>
          <cell r="CE751">
            <v>479684.37000000087</v>
          </cell>
          <cell r="CF751">
            <v>174438.75999999908</v>
          </cell>
          <cell r="CG751">
            <v>-301775.2900000005</v>
          </cell>
          <cell r="CI751">
            <v>1750620.0899999994</v>
          </cell>
          <cell r="CO751">
            <v>-4539447.1007018853</v>
          </cell>
          <cell r="CQ751">
            <v>-595141.69719000161</v>
          </cell>
          <cell r="CR751">
            <v>397010.11023000046</v>
          </cell>
          <cell r="CS751">
            <v>16438.898500000505</v>
          </cell>
          <cell r="CU751">
            <v>1016348.0142300004</v>
          </cell>
          <cell r="CV751">
            <v>128670.72576000009</v>
          </cell>
          <cell r="CW751">
            <v>-699306.7218300011</v>
          </cell>
          <cell r="CX751">
            <v>449387.75485999847</v>
          </cell>
          <cell r="CZ751">
            <v>1091177.0662599974</v>
          </cell>
          <cell r="DF751">
            <v>1243069.4111699976</v>
          </cell>
          <cell r="DH751">
            <v>1862586.490306665</v>
          </cell>
          <cell r="DI751">
            <v>436412.07778999885</v>
          </cell>
          <cell r="DJ751">
            <v>2362791.3660599999</v>
          </cell>
          <cell r="DK751">
            <v>1318607.1547600012</v>
          </cell>
          <cell r="DL751">
            <v>812653.82398148358</v>
          </cell>
          <cell r="DM751">
            <v>1774444.5841666511</v>
          </cell>
          <cell r="DN751">
            <v>1638705.0041666671</v>
          </cell>
          <cell r="DO751">
            <v>2235877.6766666668</v>
          </cell>
          <cell r="DP751">
            <v>1476245.1520973181</v>
          </cell>
          <cell r="DQ751">
            <v>1823258.1189695767</v>
          </cell>
          <cell r="DW751">
            <v>3153325.1897519212</v>
          </cell>
          <cell r="DX751">
            <v>2638430.4373148154</v>
          </cell>
          <cell r="DY751">
            <v>1438494.7806481486</v>
          </cell>
          <cell r="DZ751">
            <v>2082948.4931481492</v>
          </cell>
          <cell r="EA751">
            <v>1784372.6531481461</v>
          </cell>
          <cell r="EB751">
            <v>1951214.6133333335</v>
          </cell>
          <cell r="EC751">
            <v>659279.2266666675</v>
          </cell>
          <cell r="ED751">
            <v>952757.96814814745</v>
          </cell>
          <cell r="EE751">
            <v>-74905.100185185351</v>
          </cell>
          <cell r="EF751">
            <v>1315362.1414814815</v>
          </cell>
          <cell r="EG751">
            <v>2801686.2639814825</v>
          </cell>
          <cell r="EH751">
            <v>2283086.8566981107</v>
          </cell>
          <cell r="EN751">
            <v>2276020.0356795923</v>
          </cell>
          <cell r="EO751">
            <v>2766243.0993461674</v>
          </cell>
          <cell r="EP751">
            <v>1725993.7520696977</v>
          </cell>
          <cell r="EQ751">
            <v>1666385.2188873079</v>
          </cell>
          <cell r="ER751">
            <v>1735385.790712212</v>
          </cell>
          <cell r="ES751">
            <v>1121328.3105969732</v>
          </cell>
          <cell r="ET751">
            <v>873021.66603978735</v>
          </cell>
          <cell r="EU751">
            <v>946563.68481779238</v>
          </cell>
          <cell r="EV751">
            <v>1427023.7526041328</v>
          </cell>
          <cell r="EW751">
            <v>664507.81963640929</v>
          </cell>
          <cell r="EX751">
            <v>1045915.8306320187</v>
          </cell>
          <cell r="EY751">
            <v>687156.89516886044</v>
          </cell>
          <cell r="FE751">
            <v>958637.2216752629</v>
          </cell>
          <cell r="FF751">
            <v>1266904.3971149977</v>
          </cell>
          <cell r="FG751">
            <v>1019409.5766535706</v>
          </cell>
          <cell r="FH751">
            <v>-2875586.8950445424</v>
          </cell>
          <cell r="FI751">
            <v>-2875586.8950445424</v>
          </cell>
          <cell r="FJ751">
            <v>0</v>
          </cell>
          <cell r="FK751">
            <v>0</v>
          </cell>
          <cell r="FL751">
            <v>0</v>
          </cell>
          <cell r="FM751">
            <v>0</v>
          </cell>
          <cell r="FN751">
            <v>0</v>
          </cell>
          <cell r="FO751">
            <v>0</v>
          </cell>
          <cell r="FP751">
            <v>0</v>
          </cell>
          <cell r="FV751">
            <v>0</v>
          </cell>
          <cell r="FW751">
            <v>0</v>
          </cell>
          <cell r="FX751">
            <v>0</v>
          </cell>
          <cell r="FY751">
            <v>0</v>
          </cell>
          <cell r="FZ751">
            <v>0</v>
          </cell>
          <cell r="GA751">
            <v>0</v>
          </cell>
          <cell r="GB751">
            <v>0</v>
          </cell>
          <cell r="GC751">
            <v>0</v>
          </cell>
          <cell r="GD751">
            <v>0</v>
          </cell>
          <cell r="GE751">
            <v>0</v>
          </cell>
          <cell r="GF751">
            <v>0</v>
          </cell>
          <cell r="GG751">
            <v>0</v>
          </cell>
          <cell r="GM751">
            <v>0</v>
          </cell>
          <cell r="GN751">
            <v>0</v>
          </cell>
          <cell r="GO751">
            <v>0</v>
          </cell>
          <cell r="GP751">
            <v>0</v>
          </cell>
          <cell r="GQ751">
            <v>0</v>
          </cell>
          <cell r="GR751">
            <v>0</v>
          </cell>
          <cell r="GS751">
            <v>0</v>
          </cell>
          <cell r="GT751">
            <v>0</v>
          </cell>
          <cell r="GU751">
            <v>0</v>
          </cell>
          <cell r="GV751">
            <v>0</v>
          </cell>
          <cell r="GW751">
            <v>0</v>
          </cell>
          <cell r="GX751">
            <v>0</v>
          </cell>
          <cell r="HD751">
            <v>0</v>
          </cell>
          <cell r="HE751">
            <v>0</v>
          </cell>
          <cell r="HF751">
            <v>0</v>
          </cell>
          <cell r="HG751">
            <v>0</v>
          </cell>
          <cell r="HH751">
            <v>0</v>
          </cell>
          <cell r="HN751" t="e">
            <v>#REF!</v>
          </cell>
        </row>
        <row r="752">
          <cell r="A752" t="str">
            <v>CalWINCalWINAIB New Sales-OPPrior FlashBPO</v>
          </cell>
          <cell r="B752" t="str">
            <v>CalWINAIB New Sales-OPPrior FlashBPO</v>
          </cell>
          <cell r="H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173800996.18120909</v>
          </cell>
          <cell r="Y752">
            <v>0</v>
          </cell>
          <cell r="AA752">
            <v>0</v>
          </cell>
          <cell r="AB752">
            <v>0</v>
          </cell>
          <cell r="AC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J752">
            <v>0</v>
          </cell>
          <cell r="AP752">
            <v>0</v>
          </cell>
          <cell r="AR752">
            <v>0</v>
          </cell>
          <cell r="AS752">
            <v>0</v>
          </cell>
          <cell r="AT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BA752">
            <v>0</v>
          </cell>
          <cell r="BG752">
            <v>0</v>
          </cell>
          <cell r="BI752">
            <v>0</v>
          </cell>
          <cell r="BJ752">
            <v>0</v>
          </cell>
          <cell r="BK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R752">
            <v>0</v>
          </cell>
          <cell r="BX752">
            <v>0</v>
          </cell>
          <cell r="BZ752">
            <v>0</v>
          </cell>
          <cell r="CA752">
            <v>0</v>
          </cell>
          <cell r="CB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I752">
            <v>0</v>
          </cell>
          <cell r="CO752">
            <v>5456721.6000000006</v>
          </cell>
          <cell r="CQ752">
            <v>-7.588301885277815</v>
          </cell>
          <cell r="CR752">
            <v>3.7316981129151827</v>
          </cell>
          <cell r="CS752">
            <v>1028092.9716981134</v>
          </cell>
          <cell r="CU752">
            <v>2015613.7416981121</v>
          </cell>
          <cell r="CV752">
            <v>731590.47169811372</v>
          </cell>
          <cell r="CW752">
            <v>1460818.7716981138</v>
          </cell>
          <cell r="CX752">
            <v>1424249.1616981132</v>
          </cell>
          <cell r="CZ752">
            <v>1498098.0716981122</v>
          </cell>
          <cell r="DF752">
            <v>998343.47169811255</v>
          </cell>
          <cell r="DH752">
            <v>141540.87169811327</v>
          </cell>
          <cell r="DI752">
            <v>1154116.071698114</v>
          </cell>
          <cell r="DJ752">
            <v>330840.47169811314</v>
          </cell>
          <cell r="DK752">
            <v>0.41169811333929829</v>
          </cell>
          <cell r="DL752">
            <v>1.6981136923277518E-3</v>
          </cell>
          <cell r="DM752">
            <v>0.47169811296043918</v>
          </cell>
          <cell r="DN752">
            <v>-0.52830188587904559</v>
          </cell>
          <cell r="DO752">
            <v>0.4716981127330655</v>
          </cell>
          <cell r="DP752">
            <v>18.471698113899038</v>
          </cell>
          <cell r="DQ752">
            <v>-0.52830188610641926</v>
          </cell>
          <cell r="DW752">
            <v>95716.565094339312</v>
          </cell>
          <cell r="DX752">
            <v>-36.528301886846748</v>
          </cell>
          <cell r="DY752">
            <v>1.6981125554593746E-3</v>
          </cell>
          <cell r="DZ752">
            <v>-1.830188784879283E-2</v>
          </cell>
          <cell r="EA752">
            <v>0.47169811409730755</v>
          </cell>
          <cell r="EB752">
            <v>-0.26830188767235086</v>
          </cell>
          <cell r="EC752">
            <v>-0.26830188767235086</v>
          </cell>
          <cell r="ED752">
            <v>-0.26830188679127787</v>
          </cell>
          <cell r="EE752">
            <v>-0.26830188676285616</v>
          </cell>
          <cell r="EF752">
            <v>-0.26830188653548248</v>
          </cell>
          <cell r="EG752">
            <v>-0.26830188835447188</v>
          </cell>
          <cell r="EH752">
            <v>0.20000000313302735</v>
          </cell>
          <cell r="EN752">
            <v>0.20000000267828</v>
          </cell>
          <cell r="EO752">
            <v>1.5916157281026244E-10</v>
          </cell>
          <cell r="EP752">
            <v>24824.099999999937</v>
          </cell>
          <cell r="EQ752">
            <v>205288.65000000008</v>
          </cell>
          <cell r="ER752">
            <v>319653.24999999994</v>
          </cell>
          <cell r="ES752">
            <v>261191.03888888902</v>
          </cell>
          <cell r="ET752">
            <v>548469.52222222218</v>
          </cell>
          <cell r="EU752">
            <v>457989.27222222212</v>
          </cell>
          <cell r="EV752">
            <v>596329.61111111077</v>
          </cell>
          <cell r="EW752">
            <v>866621.66111111105</v>
          </cell>
          <cell r="EX752">
            <v>842454.51111111103</v>
          </cell>
          <cell r="EY752">
            <v>863145.57777777757</v>
          </cell>
          <cell r="FE752">
            <v>882507.22777777759</v>
          </cell>
          <cell r="FF752">
            <v>917845.32777777757</v>
          </cell>
          <cell r="FG752">
            <v>751474.77222222229</v>
          </cell>
          <cell r="FH752">
            <v>4492508.7722222218</v>
          </cell>
          <cell r="FI752">
            <v>4661894.4388888888</v>
          </cell>
          <cell r="FJ752">
            <v>0</v>
          </cell>
          <cell r="FK752">
            <v>0</v>
          </cell>
          <cell r="FL752">
            <v>0</v>
          </cell>
          <cell r="FM752">
            <v>0</v>
          </cell>
          <cell r="FN752">
            <v>0</v>
          </cell>
          <cell r="FO752">
            <v>0</v>
          </cell>
          <cell r="FP752">
            <v>0</v>
          </cell>
          <cell r="FV752">
            <v>0</v>
          </cell>
          <cell r="FW752">
            <v>0</v>
          </cell>
          <cell r="FX752">
            <v>0</v>
          </cell>
          <cell r="FY752">
            <v>0</v>
          </cell>
          <cell r="FZ752">
            <v>0</v>
          </cell>
          <cell r="GA752">
            <v>0</v>
          </cell>
          <cell r="GB752">
            <v>0</v>
          </cell>
          <cell r="GC752">
            <v>0</v>
          </cell>
          <cell r="GD752">
            <v>0</v>
          </cell>
          <cell r="GE752">
            <v>0</v>
          </cell>
          <cell r="GF752">
            <v>0</v>
          </cell>
          <cell r="GG752">
            <v>0</v>
          </cell>
          <cell r="GM752">
            <v>0</v>
          </cell>
          <cell r="GN752">
            <v>0</v>
          </cell>
          <cell r="GO752">
            <v>0</v>
          </cell>
          <cell r="GP752">
            <v>0</v>
          </cell>
          <cell r="GQ752">
            <v>0</v>
          </cell>
          <cell r="GR752">
            <v>0</v>
          </cell>
          <cell r="GS752">
            <v>0</v>
          </cell>
          <cell r="GT752">
            <v>0</v>
          </cell>
          <cell r="GU752">
            <v>0</v>
          </cell>
          <cell r="GV752">
            <v>0</v>
          </cell>
          <cell r="GW752">
            <v>0</v>
          </cell>
          <cell r="GX752">
            <v>0</v>
          </cell>
          <cell r="HD752">
            <v>0</v>
          </cell>
          <cell r="HE752">
            <v>0</v>
          </cell>
          <cell r="HF752">
            <v>0</v>
          </cell>
          <cell r="HG752">
            <v>0</v>
          </cell>
          <cell r="HH752">
            <v>0</v>
          </cell>
          <cell r="HN752" t="e">
            <v>#REF!</v>
          </cell>
        </row>
        <row r="753">
          <cell r="A753" t="str">
            <v>CalWINCalWINTotal-OPPrior FlashBPO</v>
          </cell>
          <cell r="B753" t="str">
            <v>CalWINTotal-OPPrior FlashBPO</v>
          </cell>
          <cell r="H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466000121.67279702</v>
          </cell>
          <cell r="Y753">
            <v>0</v>
          </cell>
          <cell r="AA753">
            <v>0</v>
          </cell>
          <cell r="AB753">
            <v>0</v>
          </cell>
          <cell r="AC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J753">
            <v>0</v>
          </cell>
          <cell r="AP753">
            <v>1100690.72</v>
          </cell>
          <cell r="AR753">
            <v>1180549.6100000001</v>
          </cell>
          <cell r="AS753">
            <v>2437293.9600000004</v>
          </cell>
          <cell r="AT753">
            <v>2202891.4200000004</v>
          </cell>
          <cell r="AV753">
            <v>1208375.8799999997</v>
          </cell>
          <cell r="AW753">
            <v>3129160.0900000008</v>
          </cell>
          <cell r="AX753">
            <v>1842765.0800000005</v>
          </cell>
          <cell r="AY753">
            <v>2160211.96</v>
          </cell>
          <cell r="BA753">
            <v>1654166.9700000002</v>
          </cell>
          <cell r="BG753">
            <v>2205782.58</v>
          </cell>
          <cell r="BI753">
            <v>2114035.9900000002</v>
          </cell>
          <cell r="BJ753">
            <v>1212797.9300000006</v>
          </cell>
          <cell r="BK753">
            <v>772217.5000000007</v>
          </cell>
          <cell r="BM753">
            <v>2753135.8099999996</v>
          </cell>
          <cell r="BN753">
            <v>2404176.2000000007</v>
          </cell>
          <cell r="BO753">
            <v>1661770.23</v>
          </cell>
          <cell r="BP753">
            <v>294800.31000000052</v>
          </cell>
          <cell r="BR753">
            <v>2465386.2799999989</v>
          </cell>
          <cell r="BX753">
            <v>2033564.5899999999</v>
          </cell>
          <cell r="BZ753">
            <v>-165498.20999999973</v>
          </cell>
          <cell r="CA753">
            <v>2020677.4400000004</v>
          </cell>
          <cell r="CB753">
            <v>1971307.5599999994</v>
          </cell>
          <cell r="CD753">
            <v>2837126.01</v>
          </cell>
          <cell r="CE753">
            <v>479684.37000000087</v>
          </cell>
          <cell r="CF753">
            <v>174438.75999999908</v>
          </cell>
          <cell r="CG753">
            <v>-301775.2900000005</v>
          </cell>
          <cell r="CI753">
            <v>1750620.0899999994</v>
          </cell>
          <cell r="CO753">
            <v>917274.49929811514</v>
          </cell>
          <cell r="CQ753">
            <v>-595149.28549188701</v>
          </cell>
          <cell r="CR753">
            <v>397013.84192811383</v>
          </cell>
          <cell r="CS753">
            <v>1044531.8701981141</v>
          </cell>
          <cell r="CU753">
            <v>3031961.7559281122</v>
          </cell>
          <cell r="CV753">
            <v>860261.19745811413</v>
          </cell>
          <cell r="CW753">
            <v>761512.04986811266</v>
          </cell>
          <cell r="CX753">
            <v>1873636.9165581118</v>
          </cell>
          <cell r="CZ753">
            <v>2589275.1379581094</v>
          </cell>
          <cell r="DF753">
            <v>2241412.8828681107</v>
          </cell>
          <cell r="DH753">
            <v>2004127.3620047776</v>
          </cell>
          <cell r="DI753">
            <v>1590528.1494881129</v>
          </cell>
          <cell r="DJ753">
            <v>2693631.8377581127</v>
          </cell>
          <cell r="DK753">
            <v>1318607.5664581149</v>
          </cell>
          <cell r="DL753">
            <v>812653.82567959744</v>
          </cell>
          <cell r="DM753">
            <v>1774445.0558647641</v>
          </cell>
          <cell r="DN753">
            <v>1638704.4758647818</v>
          </cell>
          <cell r="DO753">
            <v>2235878.14836478</v>
          </cell>
          <cell r="DP753">
            <v>1476263.623795432</v>
          </cell>
          <cell r="DQ753">
            <v>1823257.5906676902</v>
          </cell>
          <cell r="DW753">
            <v>3249041.7548462609</v>
          </cell>
          <cell r="DX753">
            <v>2638393.9090129286</v>
          </cell>
          <cell r="DY753">
            <v>1438494.7823462607</v>
          </cell>
          <cell r="DZ753">
            <v>2082948.4748462618</v>
          </cell>
          <cell r="EA753">
            <v>1784373.1248462601</v>
          </cell>
          <cell r="EB753">
            <v>1951214.3450314461</v>
          </cell>
          <cell r="EC753">
            <v>659278.95836478006</v>
          </cell>
          <cell r="ED753">
            <v>952757.69984626095</v>
          </cell>
          <cell r="EE753">
            <v>-74905.368487072337</v>
          </cell>
          <cell r="EF753">
            <v>1315361.873179595</v>
          </cell>
          <cell r="EG753">
            <v>2801685.9956795941</v>
          </cell>
          <cell r="EH753">
            <v>2283087.0566981137</v>
          </cell>
          <cell r="EN753">
            <v>2276020.2356795943</v>
          </cell>
          <cell r="EO753">
            <v>2766243.0993461674</v>
          </cell>
          <cell r="EP753">
            <v>1750817.8520696973</v>
          </cell>
          <cell r="EQ753">
            <v>1871673.8688873083</v>
          </cell>
          <cell r="ER753">
            <v>2055039.0407122122</v>
          </cell>
          <cell r="ES753">
            <v>1382519.3494858623</v>
          </cell>
          <cell r="ET753">
            <v>1421491.1882620091</v>
          </cell>
          <cell r="EU753">
            <v>1404552.957040014</v>
          </cell>
          <cell r="EV753">
            <v>2023353.363715244</v>
          </cell>
          <cell r="EW753">
            <v>1531129.4807475205</v>
          </cell>
          <cell r="EX753">
            <v>1888370.3417431298</v>
          </cell>
          <cell r="EY753">
            <v>1550302.4729466378</v>
          </cell>
          <cell r="FE753">
            <v>1841144.4494530405</v>
          </cell>
          <cell r="FF753">
            <v>2184749.7248927746</v>
          </cell>
          <cell r="FG753">
            <v>1770884.3488757929</v>
          </cell>
          <cell r="FH753">
            <v>1616921.8771776794</v>
          </cell>
          <cell r="FI753">
            <v>1786307.5438443457</v>
          </cell>
          <cell r="FJ753">
            <v>0</v>
          </cell>
          <cell r="FK753">
            <v>0</v>
          </cell>
          <cell r="FL753">
            <v>0</v>
          </cell>
          <cell r="FM753">
            <v>0</v>
          </cell>
          <cell r="FN753">
            <v>0</v>
          </cell>
          <cell r="FO753">
            <v>0</v>
          </cell>
          <cell r="FP753">
            <v>0</v>
          </cell>
          <cell r="FV753">
            <v>0</v>
          </cell>
          <cell r="FW753">
            <v>0</v>
          </cell>
          <cell r="FX753">
            <v>0</v>
          </cell>
          <cell r="FY753">
            <v>0</v>
          </cell>
          <cell r="FZ753">
            <v>0</v>
          </cell>
          <cell r="GA753">
            <v>0</v>
          </cell>
          <cell r="GB753">
            <v>0</v>
          </cell>
          <cell r="GC753">
            <v>0</v>
          </cell>
          <cell r="GD753">
            <v>0</v>
          </cell>
          <cell r="GE753">
            <v>0</v>
          </cell>
          <cell r="GF753">
            <v>0</v>
          </cell>
          <cell r="GG753">
            <v>0</v>
          </cell>
          <cell r="GM753">
            <v>0</v>
          </cell>
          <cell r="GN753">
            <v>0</v>
          </cell>
          <cell r="GO753">
            <v>0</v>
          </cell>
          <cell r="GP753">
            <v>0</v>
          </cell>
          <cell r="GQ753">
            <v>0</v>
          </cell>
          <cell r="GR753">
            <v>0</v>
          </cell>
          <cell r="GS753">
            <v>0</v>
          </cell>
          <cell r="GT753">
            <v>0</v>
          </cell>
          <cell r="GU753">
            <v>0</v>
          </cell>
          <cell r="GV753">
            <v>0</v>
          </cell>
          <cell r="GW753">
            <v>0</v>
          </cell>
          <cell r="GX753">
            <v>0</v>
          </cell>
          <cell r="HD753">
            <v>0</v>
          </cell>
          <cell r="HE753">
            <v>0</v>
          </cell>
          <cell r="HF753">
            <v>0</v>
          </cell>
          <cell r="HG753">
            <v>0</v>
          </cell>
          <cell r="HH753">
            <v>0</v>
          </cell>
          <cell r="HN753" t="e">
            <v>#REF!</v>
          </cell>
        </row>
        <row r="754">
          <cell r="A754" t="str">
            <v>CalWINCalWINOP %Prior FlashBPO</v>
          </cell>
          <cell r="B754" t="str">
            <v>CalWINOP %Prior FlashBPO</v>
          </cell>
          <cell r="H754" t="e">
            <v>#DIV/0!</v>
          </cell>
          <cell r="J754" t="e">
            <v>#DIV/0!</v>
          </cell>
          <cell r="K754" t="e">
            <v>#DIV/0!</v>
          </cell>
          <cell r="L754" t="e">
            <v>#DIV/0!</v>
          </cell>
          <cell r="N754" t="e">
            <v>#DIV/0!</v>
          </cell>
          <cell r="O754" t="e">
            <v>#DIV/0!</v>
          </cell>
          <cell r="P754" t="e">
            <v>#DIV/0!</v>
          </cell>
          <cell r="Q754" t="e">
            <v>#DIV/0!</v>
          </cell>
          <cell r="S754">
            <v>258.08779332305636</v>
          </cell>
          <cell r="Y754" t="e">
            <v>#DIV/0!</v>
          </cell>
          <cell r="AA754" t="e">
            <v>#DIV/0!</v>
          </cell>
          <cell r="AB754" t="e">
            <v>#DIV/0!</v>
          </cell>
          <cell r="AC754" t="e">
            <v>#DIV/0!</v>
          </cell>
          <cell r="AE754" t="e">
            <v>#DIV/0!</v>
          </cell>
          <cell r="AF754" t="e">
            <v>#DIV/0!</v>
          </cell>
          <cell r="AG754" t="e">
            <v>#DIV/0!</v>
          </cell>
          <cell r="AH754" t="e">
            <v>#DIV/0!</v>
          </cell>
          <cell r="AJ754" t="e">
            <v>#DIV/0!</v>
          </cell>
          <cell r="AP754">
            <v>235.84162511904054</v>
          </cell>
          <cell r="AR754">
            <v>226.97091233994797</v>
          </cell>
          <cell r="AS754">
            <v>383.65080984812931</v>
          </cell>
          <cell r="AT754">
            <v>388.8432729143953</v>
          </cell>
          <cell r="AV754">
            <v>262.62962249859083</v>
          </cell>
          <cell r="AW754">
            <v>456.12851599716339</v>
          </cell>
          <cell r="AX754">
            <v>336.59711899809855</v>
          </cell>
          <cell r="AY754">
            <v>355.93138558757209</v>
          </cell>
          <cell r="BA754">
            <v>236.31186578213448</v>
          </cell>
          <cell r="BG754">
            <v>334.08589180441624</v>
          </cell>
          <cell r="BI754">
            <v>309.69434318632409</v>
          </cell>
          <cell r="BJ754">
            <v>167.4004146615282</v>
          </cell>
          <cell r="BK754">
            <v>121.25965925457504</v>
          </cell>
          <cell r="BM754">
            <v>353.79197839148793</v>
          </cell>
          <cell r="BN754">
            <v>356.19519296301866</v>
          </cell>
          <cell r="BO754">
            <v>229.00664739187542</v>
          </cell>
          <cell r="BP754">
            <v>50.528145052179639</v>
          </cell>
          <cell r="BR754">
            <v>271.88614658485591</v>
          </cell>
          <cell r="BX754">
            <v>269.01692362205495</v>
          </cell>
          <cell r="BZ754">
            <v>-26.564436300497348</v>
          </cell>
          <cell r="CA754">
            <v>276.1523673669596</v>
          </cell>
          <cell r="CB754">
            <v>280.78322291680712</v>
          </cell>
          <cell r="CD754">
            <v>382.87885351259808</v>
          </cell>
          <cell r="CE754">
            <v>93.49372332230881</v>
          </cell>
          <cell r="CF754">
            <v>32.194568256023274</v>
          </cell>
          <cell r="CG754">
            <v>-57.141008388176559</v>
          </cell>
          <cell r="CI754">
            <v>223.86187176681082</v>
          </cell>
          <cell r="CO754">
            <v>158.02101973138713</v>
          </cell>
          <cell r="CQ754">
            <v>-98.730976270970572</v>
          </cell>
          <cell r="CR754">
            <v>60.210722633190016</v>
          </cell>
          <cell r="CS754">
            <v>152.72358365012403</v>
          </cell>
          <cell r="CU754">
            <v>358.80726630361846</v>
          </cell>
          <cell r="CV754">
            <v>132.70450188000331</v>
          </cell>
          <cell r="CW754">
            <v>104.47542976470649</v>
          </cell>
          <cell r="CX754">
            <v>252.60781946432186</v>
          </cell>
          <cell r="CZ754">
            <v>310.73646652983649</v>
          </cell>
          <cell r="DF754">
            <v>305.97970894793127</v>
          </cell>
          <cell r="DH754">
            <v>286.21806095207347</v>
          </cell>
          <cell r="DI754">
            <v>226.80986230642819</v>
          </cell>
          <cell r="DJ754">
            <v>330.00914719482307</v>
          </cell>
          <cell r="DK754">
            <v>201.6686561843469</v>
          </cell>
          <cell r="DL754">
            <v>123.0696688233005</v>
          </cell>
          <cell r="DM754">
            <v>242.16457516180847</v>
          </cell>
          <cell r="DN754">
            <v>238.91339717409997</v>
          </cell>
          <cell r="DO754">
            <v>303.40534156187272</v>
          </cell>
          <cell r="DP754">
            <v>227.06988423148812</v>
          </cell>
          <cell r="DQ754">
            <v>262.90450526371109</v>
          </cell>
          <cell r="DW754">
            <v>444.08824755377651</v>
          </cell>
          <cell r="DX754">
            <v>366.12509650458372</v>
          </cell>
          <cell r="DY754">
            <v>238.16886127253315</v>
          </cell>
          <cell r="DZ754">
            <v>297.62699546381202</v>
          </cell>
          <cell r="EA754">
            <v>258.99052874562824</v>
          </cell>
          <cell r="EB754">
            <v>286.06571753338829</v>
          </cell>
          <cell r="EC754">
            <v>122.3077747736702</v>
          </cell>
          <cell r="ED754">
            <v>165.01876496583449</v>
          </cell>
          <cell r="EE754">
            <v>-19.759807356033722</v>
          </cell>
          <cell r="EF754">
            <v>243.50078154670547</v>
          </cell>
          <cell r="EG754">
            <v>416.47254856125141</v>
          </cell>
          <cell r="EH754">
            <v>346.61264591587764</v>
          </cell>
          <cell r="EN754">
            <v>353.18190959311107</v>
          </cell>
          <cell r="EO754">
            <v>397.26643114775874</v>
          </cell>
          <cell r="EP754">
            <v>272.81842882947922</v>
          </cell>
          <cell r="EQ754">
            <v>291.18350972089212</v>
          </cell>
          <cell r="ER754">
            <v>311.00169920444051</v>
          </cell>
          <cell r="ES754">
            <v>241.66375776450843</v>
          </cell>
          <cell r="ET754">
            <v>236.34249097067217</v>
          </cell>
          <cell r="EU754">
            <v>246.36079360425083</v>
          </cell>
          <cell r="EV754">
            <v>308.92360862401472</v>
          </cell>
          <cell r="EW754">
            <v>241.2297540126394</v>
          </cell>
          <cell r="EX754">
            <v>298.4547774180752</v>
          </cell>
          <cell r="EY754">
            <v>241.1567270000526</v>
          </cell>
          <cell r="FE754">
            <v>286.29455501205217</v>
          </cell>
          <cell r="FF754">
            <v>336.49419883598273</v>
          </cell>
          <cell r="FG754">
            <v>293.09245921243354</v>
          </cell>
          <cell r="FH754">
            <v>274.60820386214664</v>
          </cell>
          <cell r="FI754">
            <v>294.89234200652129</v>
          </cell>
          <cell r="FJ754" t="e">
            <v>#DIV/0!</v>
          </cell>
          <cell r="FK754" t="e">
            <v>#DIV/0!</v>
          </cell>
          <cell r="FL754" t="e">
            <v>#DIV/0!</v>
          </cell>
          <cell r="FM754" t="e">
            <v>#DIV/0!</v>
          </cell>
          <cell r="FN754" t="e">
            <v>#DIV/0!</v>
          </cell>
          <cell r="FO754" t="e">
            <v>#DIV/0!</v>
          </cell>
          <cell r="FP754" t="e">
            <v>#DIV/0!</v>
          </cell>
          <cell r="FV754" t="e">
            <v>#DIV/0!</v>
          </cell>
          <cell r="FW754" t="e">
            <v>#DIV/0!</v>
          </cell>
          <cell r="FX754" t="e">
            <v>#DIV/0!</v>
          </cell>
          <cell r="FY754" t="e">
            <v>#DIV/0!</v>
          </cell>
          <cell r="FZ754" t="e">
            <v>#DIV/0!</v>
          </cell>
          <cell r="GA754" t="e">
            <v>#DIV/0!</v>
          </cell>
          <cell r="GB754" t="e">
            <v>#DIV/0!</v>
          </cell>
          <cell r="GC754" t="e">
            <v>#DIV/0!</v>
          </cell>
          <cell r="GD754" t="e">
            <v>#DIV/0!</v>
          </cell>
          <cell r="GE754" t="e">
            <v>#DIV/0!</v>
          </cell>
          <cell r="GF754" t="e">
            <v>#DIV/0!</v>
          </cell>
          <cell r="GG754" t="e">
            <v>#DIV/0!</v>
          </cell>
          <cell r="GM754" t="e">
            <v>#DIV/0!</v>
          </cell>
          <cell r="GN754" t="e">
            <v>#DIV/0!</v>
          </cell>
          <cell r="GO754" t="e">
            <v>#DIV/0!</v>
          </cell>
          <cell r="GP754" t="e">
            <v>#DIV/0!</v>
          </cell>
          <cell r="GQ754" t="e">
            <v>#DIV/0!</v>
          </cell>
          <cell r="GR754" t="e">
            <v>#DIV/0!</v>
          </cell>
          <cell r="GS754" t="e">
            <v>#DIV/0!</v>
          </cell>
          <cell r="GT754" t="e">
            <v>#DIV/0!</v>
          </cell>
          <cell r="GU754" t="e">
            <v>#DIV/0!</v>
          </cell>
          <cell r="GV754" t="e">
            <v>#DIV/0!</v>
          </cell>
          <cell r="GW754" t="e">
            <v>#DIV/0!</v>
          </cell>
          <cell r="GX754" t="e">
            <v>#DIV/0!</v>
          </cell>
          <cell r="HD754" t="e">
            <v>#DIV/0!</v>
          </cell>
          <cell r="HE754" t="e">
            <v>#DIV/0!</v>
          </cell>
          <cell r="HF754" t="e">
            <v>#DIV/0!</v>
          </cell>
          <cell r="HG754" t="e">
            <v>#DIV/0!</v>
          </cell>
          <cell r="HH754" t="e">
            <v>#DIV/0!</v>
          </cell>
          <cell r="HN754" t="e">
            <v>#REF!</v>
          </cell>
        </row>
        <row r="755">
          <cell r="A755" t="str">
            <v>CalWINCalWINSecured Baseline-RevCurrent FlashBPO</v>
          </cell>
          <cell r="B755" t="str">
            <v>CalWINSecured Baseline-RevCurrent FlashBPO</v>
          </cell>
          <cell r="H755">
            <v>0</v>
          </cell>
          <cell r="J755">
            <v>0</v>
          </cell>
          <cell r="K755">
            <v>0</v>
          </cell>
          <cell r="L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Y755">
            <v>0</v>
          </cell>
          <cell r="AA755">
            <v>0</v>
          </cell>
          <cell r="AB755">
            <v>0</v>
          </cell>
          <cell r="AC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J755">
            <v>0</v>
          </cell>
          <cell r="AP755">
            <v>4667075.71</v>
          </cell>
          <cell r="AR755">
            <v>5201325.57</v>
          </cell>
          <cell r="AS755">
            <v>6352896.6900000004</v>
          </cell>
          <cell r="AT755">
            <v>5665242.46</v>
          </cell>
          <cell r="AV755">
            <v>4601064.68</v>
          </cell>
          <cell r="AW755">
            <v>6860259.7300000004</v>
          </cell>
          <cell r="AX755">
            <v>5474690.5899999999</v>
          </cell>
          <cell r="AY755">
            <v>6069180.8799999999</v>
          </cell>
          <cell r="BA755">
            <v>6999931.9100000001</v>
          </cell>
          <cell r="BG755">
            <v>6602441.5700000003</v>
          </cell>
          <cell r="BI755">
            <v>6826201.5</v>
          </cell>
          <cell r="BJ755">
            <v>7244892.0300000003</v>
          </cell>
          <cell r="BK755">
            <v>6368296.7999999998</v>
          </cell>
          <cell r="BM755">
            <v>7781792.6299999999</v>
          </cell>
          <cell r="BN755">
            <v>6749603.1600000001</v>
          </cell>
          <cell r="BO755">
            <v>7256427.9199999999</v>
          </cell>
          <cell r="BP755">
            <v>5834378.2400000002</v>
          </cell>
          <cell r="BR755">
            <v>9067715.6999999993</v>
          </cell>
          <cell r="BX755">
            <v>7559244.0899999999</v>
          </cell>
          <cell r="BZ755">
            <v>6230066.7000000002</v>
          </cell>
          <cell r="CA755">
            <v>7317255.54</v>
          </cell>
          <cell r="CB755">
            <v>7020745.54</v>
          </cell>
          <cell r="CD755">
            <v>7409983.5599999996</v>
          </cell>
          <cell r="CE755">
            <v>5130658.54</v>
          </cell>
          <cell r="CF755">
            <v>5418266.79</v>
          </cell>
          <cell r="CG755">
            <v>5281238.4400000004</v>
          </cell>
          <cell r="CI755">
            <v>7820090.4699999997</v>
          </cell>
          <cell r="CO755">
            <v>348040.96169811417</v>
          </cell>
          <cell r="CQ755">
            <v>6027997.0599999996</v>
          </cell>
          <cell r="CR755">
            <v>6593736.1299999999</v>
          </cell>
          <cell r="CS755">
            <v>5811269</v>
          </cell>
          <cell r="CU755">
            <v>6434498.7300000004</v>
          </cell>
          <cell r="CV755">
            <v>5750941.6599999992</v>
          </cell>
          <cell r="CW755">
            <v>5828091.6599999992</v>
          </cell>
          <cell r="CX755">
            <v>5992927.8700000001</v>
          </cell>
          <cell r="CZ755">
            <v>6834606.379999999</v>
          </cell>
          <cell r="DF755">
            <v>6327020.9799999995</v>
          </cell>
          <cell r="DH755">
            <v>6860558.6999999993</v>
          </cell>
          <cell r="DI755">
            <v>5858489.7000000002</v>
          </cell>
          <cell r="DJ755">
            <v>7831454</v>
          </cell>
          <cell r="DK755">
            <v>6538485.0000000009</v>
          </cell>
          <cell r="DL755">
            <v>6603201.5300000003</v>
          </cell>
          <cell r="DM755">
            <v>7327434</v>
          </cell>
          <cell r="DN755">
            <v>6858990</v>
          </cell>
          <cell r="DO755">
            <v>7369277</v>
          </cell>
          <cell r="DP755">
            <v>6501344</v>
          </cell>
          <cell r="DQ755">
            <v>6935057</v>
          </cell>
          <cell r="DW755">
            <v>7316206.9999999991</v>
          </cell>
          <cell r="DX755">
            <v>7206300</v>
          </cell>
          <cell r="DY755">
            <v>6039810.4700000007</v>
          </cell>
          <cell r="DZ755">
            <v>6998520</v>
          </cell>
          <cell r="EA755">
            <v>6889723</v>
          </cell>
          <cell r="EB755">
            <v>6820860.7400000012</v>
          </cell>
          <cell r="EC755">
            <v>5390327.7400000002</v>
          </cell>
          <cell r="ED755">
            <v>5773632.7400000002</v>
          </cell>
          <cell r="EE755">
            <v>3790794.7399999998</v>
          </cell>
          <cell r="EF755">
            <v>5401879.7400000002</v>
          </cell>
          <cell r="EG755">
            <v>6727180.7400000012</v>
          </cell>
          <cell r="EH755">
            <v>6586854.2716981107</v>
          </cell>
          <cell r="EN755">
            <v>6444328.2716981098</v>
          </cell>
          <cell r="EO755">
            <v>6965475.671698112</v>
          </cell>
          <cell r="EP755">
            <v>6755959.4716981137</v>
          </cell>
          <cell r="EQ755">
            <v>5691711.4716981128</v>
          </cell>
          <cell r="ER755">
            <v>5913265.4716981137</v>
          </cell>
          <cell r="ES755">
            <v>4975710.4716981137</v>
          </cell>
          <cell r="ET755">
            <v>4405991.4716981128</v>
          </cell>
          <cell r="EU755">
            <v>4392662.4716981128</v>
          </cell>
          <cell r="EV755">
            <v>4902776.4716981128</v>
          </cell>
          <cell r="EW755">
            <v>3871121.4716981137</v>
          </cell>
          <cell r="EX755">
            <v>3910266.4716981137</v>
          </cell>
          <cell r="EY755">
            <v>3962479.4716981133</v>
          </cell>
          <cell r="FE755">
            <v>3909495.4716981133</v>
          </cell>
          <cell r="FF755">
            <v>3870266.4716981137</v>
          </cell>
          <cell r="FG755">
            <v>3882857.4716981128</v>
          </cell>
          <cell r="FH755">
            <v>0</v>
          </cell>
          <cell r="FI755">
            <v>0</v>
          </cell>
          <cell r="FJ755">
            <v>0</v>
          </cell>
          <cell r="FK755">
            <v>0</v>
          </cell>
          <cell r="FL755">
            <v>0</v>
          </cell>
          <cell r="FM755">
            <v>0</v>
          </cell>
          <cell r="FN755">
            <v>0</v>
          </cell>
          <cell r="FO755">
            <v>0</v>
          </cell>
          <cell r="FP755">
            <v>0</v>
          </cell>
          <cell r="FV755">
            <v>0</v>
          </cell>
          <cell r="FW755">
            <v>0</v>
          </cell>
          <cell r="FX755">
            <v>0</v>
          </cell>
          <cell r="FY755">
            <v>0</v>
          </cell>
          <cell r="FZ755">
            <v>0</v>
          </cell>
          <cell r="GA755">
            <v>0</v>
          </cell>
          <cell r="GB755">
            <v>0</v>
          </cell>
          <cell r="GC755">
            <v>0</v>
          </cell>
          <cell r="GD755">
            <v>0</v>
          </cell>
          <cell r="GE755">
            <v>0</v>
          </cell>
          <cell r="GF755">
            <v>0</v>
          </cell>
          <cell r="GG755">
            <v>0</v>
          </cell>
          <cell r="GM755">
            <v>0</v>
          </cell>
          <cell r="GN755">
            <v>0</v>
          </cell>
          <cell r="GO755">
            <v>0</v>
          </cell>
          <cell r="GP755">
            <v>0</v>
          </cell>
          <cell r="GQ755">
            <v>0</v>
          </cell>
          <cell r="GR755">
            <v>0</v>
          </cell>
          <cell r="GS755">
            <v>0</v>
          </cell>
          <cell r="GT755">
            <v>0</v>
          </cell>
          <cell r="GU755">
            <v>0</v>
          </cell>
          <cell r="GV755">
            <v>0</v>
          </cell>
          <cell r="GW755">
            <v>0</v>
          </cell>
          <cell r="GX755">
            <v>0</v>
          </cell>
          <cell r="HD755">
            <v>0</v>
          </cell>
          <cell r="HE755">
            <v>0</v>
          </cell>
          <cell r="HF755">
            <v>0</v>
          </cell>
          <cell r="HG755">
            <v>0</v>
          </cell>
          <cell r="HH755">
            <v>0</v>
          </cell>
          <cell r="HN755" t="e">
            <v>#REF!</v>
          </cell>
        </row>
        <row r="756">
          <cell r="A756" t="str">
            <v>CalWINCalWINSecured Volumetric-RevCurrent FlashBPO</v>
          </cell>
          <cell r="B756" t="str">
            <v>CalWINSecured Volumetric-RevCurrent FlashBPO</v>
          </cell>
          <cell r="H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Y756">
            <v>0</v>
          </cell>
          <cell r="AA756">
            <v>0</v>
          </cell>
          <cell r="AB756">
            <v>0</v>
          </cell>
          <cell r="AC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J756">
            <v>0</v>
          </cell>
          <cell r="AP756">
            <v>0</v>
          </cell>
          <cell r="AR756">
            <v>0</v>
          </cell>
          <cell r="AS756">
            <v>0</v>
          </cell>
          <cell r="AT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BA756">
            <v>0</v>
          </cell>
          <cell r="BG756">
            <v>0</v>
          </cell>
          <cell r="BI756">
            <v>0</v>
          </cell>
          <cell r="BJ756">
            <v>0</v>
          </cell>
          <cell r="BK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R756">
            <v>0</v>
          </cell>
          <cell r="BX756">
            <v>0</v>
          </cell>
          <cell r="BZ756">
            <v>0</v>
          </cell>
          <cell r="CA756">
            <v>0</v>
          </cell>
          <cell r="CB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I756">
            <v>0</v>
          </cell>
          <cell r="CO756">
            <v>0</v>
          </cell>
          <cell r="CQ756">
            <v>0</v>
          </cell>
          <cell r="CR756">
            <v>0</v>
          </cell>
          <cell r="CS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Z756">
            <v>0</v>
          </cell>
          <cell r="DF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0</v>
          </cell>
          <cell r="EY756">
            <v>0</v>
          </cell>
          <cell r="FE756">
            <v>0</v>
          </cell>
          <cell r="FF756">
            <v>0</v>
          </cell>
          <cell r="FG756">
            <v>0</v>
          </cell>
          <cell r="FH756">
            <v>0</v>
          </cell>
          <cell r="FI756">
            <v>0</v>
          </cell>
          <cell r="FJ756">
            <v>0</v>
          </cell>
          <cell r="FK756">
            <v>0</v>
          </cell>
          <cell r="FL756">
            <v>0</v>
          </cell>
          <cell r="FM756">
            <v>0</v>
          </cell>
          <cell r="FN756">
            <v>0</v>
          </cell>
          <cell r="FO756">
            <v>0</v>
          </cell>
          <cell r="FP756">
            <v>0</v>
          </cell>
          <cell r="FV756">
            <v>0</v>
          </cell>
          <cell r="FW756">
            <v>0</v>
          </cell>
          <cell r="FX756">
            <v>0</v>
          </cell>
          <cell r="FY756">
            <v>0</v>
          </cell>
          <cell r="FZ756">
            <v>0</v>
          </cell>
          <cell r="GA756">
            <v>0</v>
          </cell>
          <cell r="GB756">
            <v>0</v>
          </cell>
          <cell r="GC756">
            <v>0</v>
          </cell>
          <cell r="GD756">
            <v>0</v>
          </cell>
          <cell r="GE756">
            <v>0</v>
          </cell>
          <cell r="GF756">
            <v>0</v>
          </cell>
          <cell r="GG756">
            <v>0</v>
          </cell>
          <cell r="GM756">
            <v>0</v>
          </cell>
          <cell r="GN756">
            <v>0</v>
          </cell>
          <cell r="GO756">
            <v>0</v>
          </cell>
          <cell r="GP756">
            <v>0</v>
          </cell>
          <cell r="GQ756">
            <v>0</v>
          </cell>
          <cell r="GR756">
            <v>0</v>
          </cell>
          <cell r="GS756">
            <v>0</v>
          </cell>
          <cell r="GT756">
            <v>0</v>
          </cell>
          <cell r="GU756">
            <v>0</v>
          </cell>
          <cell r="GV756">
            <v>0</v>
          </cell>
          <cell r="GW756">
            <v>0</v>
          </cell>
          <cell r="GX756">
            <v>0</v>
          </cell>
          <cell r="HD756">
            <v>0</v>
          </cell>
          <cell r="HE756">
            <v>0</v>
          </cell>
          <cell r="HF756">
            <v>0</v>
          </cell>
          <cell r="HG756">
            <v>0</v>
          </cell>
          <cell r="HH756">
            <v>0</v>
          </cell>
          <cell r="HN756" t="e">
            <v>#REF!</v>
          </cell>
        </row>
        <row r="757">
          <cell r="A757" t="str">
            <v>CalWINCalWINTotal-Secured-RevCurrent FlashBPO</v>
          </cell>
          <cell r="B757" t="str">
            <v>CalWINTotal-Secured-RevCurrent FlashBPO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Y757">
            <v>0</v>
          </cell>
          <cell r="AA757">
            <v>0</v>
          </cell>
          <cell r="AB757">
            <v>0</v>
          </cell>
          <cell r="AC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J757">
            <v>0</v>
          </cell>
          <cell r="AP757">
            <v>4667075.71</v>
          </cell>
          <cell r="AR757">
            <v>5201325.57</v>
          </cell>
          <cell r="AS757">
            <v>6352896.6900000004</v>
          </cell>
          <cell r="AT757">
            <v>5665242.46</v>
          </cell>
          <cell r="AV757">
            <v>4601064.68</v>
          </cell>
          <cell r="AW757">
            <v>6860259.7300000004</v>
          </cell>
          <cell r="AX757">
            <v>5474690.5899999999</v>
          </cell>
          <cell r="AY757">
            <v>6069180.8799999999</v>
          </cell>
          <cell r="BA757">
            <v>6999931.9100000001</v>
          </cell>
          <cell r="BG757">
            <v>6602441.5700000003</v>
          </cell>
          <cell r="BI757">
            <v>6826201.5</v>
          </cell>
          <cell r="BJ757">
            <v>7244892.0300000003</v>
          </cell>
          <cell r="BK757">
            <v>6368296.7999999998</v>
          </cell>
          <cell r="BM757">
            <v>7781792.6299999999</v>
          </cell>
          <cell r="BN757">
            <v>6749603.1600000001</v>
          </cell>
          <cell r="BO757">
            <v>7256427.9199999999</v>
          </cell>
          <cell r="BP757">
            <v>5834378.2400000002</v>
          </cell>
          <cell r="BR757">
            <v>9067715.6999999993</v>
          </cell>
          <cell r="BX757">
            <v>7559244.0899999999</v>
          </cell>
          <cell r="BZ757">
            <v>6230066.7000000002</v>
          </cell>
          <cell r="CA757">
            <v>7317255.54</v>
          </cell>
          <cell r="CB757">
            <v>7020745.54</v>
          </cell>
          <cell r="CD757">
            <v>7409983.5599999996</v>
          </cell>
          <cell r="CE757">
            <v>5130658.54</v>
          </cell>
          <cell r="CF757">
            <v>5418266.79</v>
          </cell>
          <cell r="CG757">
            <v>5281238.4400000004</v>
          </cell>
          <cell r="CI757">
            <v>7820090.4699999997</v>
          </cell>
          <cell r="CO757">
            <v>348040.96169811417</v>
          </cell>
          <cell r="CQ757">
            <v>6027997.0599999996</v>
          </cell>
          <cell r="CR757">
            <v>6593736.1299999999</v>
          </cell>
          <cell r="CS757">
            <v>5811269</v>
          </cell>
          <cell r="CU757">
            <v>6434498.7300000004</v>
          </cell>
          <cell r="CV757">
            <v>5750941.6599999992</v>
          </cell>
          <cell r="CW757">
            <v>5828091.6599999992</v>
          </cell>
          <cell r="CX757">
            <v>5992927.8700000001</v>
          </cell>
          <cell r="CZ757">
            <v>6834606.379999999</v>
          </cell>
          <cell r="DF757">
            <v>6327020.9799999995</v>
          </cell>
          <cell r="DH757">
            <v>6860558.6999999993</v>
          </cell>
          <cell r="DI757">
            <v>5858489.7000000002</v>
          </cell>
          <cell r="DJ757">
            <v>7831454</v>
          </cell>
          <cell r="DK757">
            <v>6538485.0000000009</v>
          </cell>
          <cell r="DL757">
            <v>6603201.5300000003</v>
          </cell>
          <cell r="DM757">
            <v>7327434</v>
          </cell>
          <cell r="DN757">
            <v>6858990</v>
          </cell>
          <cell r="DO757">
            <v>7369277</v>
          </cell>
          <cell r="DP757">
            <v>6501344</v>
          </cell>
          <cell r="DQ757">
            <v>6935057</v>
          </cell>
          <cell r="DW757">
            <v>7316206.9999999991</v>
          </cell>
          <cell r="DX757">
            <v>7206300</v>
          </cell>
          <cell r="DY757">
            <v>6039810.4700000007</v>
          </cell>
          <cell r="DZ757">
            <v>6998520</v>
          </cell>
          <cell r="EA757">
            <v>6889723</v>
          </cell>
          <cell r="EB757">
            <v>6820860.7400000012</v>
          </cell>
          <cell r="EC757">
            <v>5390327.7400000002</v>
          </cell>
          <cell r="ED757">
            <v>5773632.7400000002</v>
          </cell>
          <cell r="EE757">
            <v>3790794.7399999998</v>
          </cell>
          <cell r="EF757">
            <v>5401879.7400000002</v>
          </cell>
          <cell r="EG757">
            <v>6727180.7400000012</v>
          </cell>
          <cell r="EH757">
            <v>6586854.2716981107</v>
          </cell>
          <cell r="EN757">
            <v>6444328.2716981098</v>
          </cell>
          <cell r="EO757">
            <v>6965475.671698112</v>
          </cell>
          <cell r="EP757">
            <v>6755959.4716981137</v>
          </cell>
          <cell r="EQ757">
            <v>5691711.4716981128</v>
          </cell>
          <cell r="ER757">
            <v>5913265.4716981137</v>
          </cell>
          <cell r="ES757">
            <v>4975710.4716981137</v>
          </cell>
          <cell r="ET757">
            <v>4405991.4716981128</v>
          </cell>
          <cell r="EU757">
            <v>4392662.4716981128</v>
          </cell>
          <cell r="EV757">
            <v>4902776.4716981128</v>
          </cell>
          <cell r="EW757">
            <v>3871121.4716981137</v>
          </cell>
          <cell r="EX757">
            <v>3910266.4716981137</v>
          </cell>
          <cell r="EY757">
            <v>3962479.4716981133</v>
          </cell>
          <cell r="FE757">
            <v>3909495.4716981133</v>
          </cell>
          <cell r="FF757">
            <v>3870266.4716981137</v>
          </cell>
          <cell r="FG757">
            <v>3882857.4716981128</v>
          </cell>
          <cell r="FH757">
            <v>0</v>
          </cell>
          <cell r="FI757">
            <v>0</v>
          </cell>
          <cell r="FJ757">
            <v>0</v>
          </cell>
          <cell r="FK757">
            <v>0</v>
          </cell>
          <cell r="FL757">
            <v>0</v>
          </cell>
          <cell r="FM757">
            <v>0</v>
          </cell>
          <cell r="FN757">
            <v>0</v>
          </cell>
          <cell r="FO757">
            <v>0</v>
          </cell>
          <cell r="FP757">
            <v>0</v>
          </cell>
          <cell r="FV757">
            <v>0</v>
          </cell>
          <cell r="FW757">
            <v>0</v>
          </cell>
          <cell r="FX757">
            <v>0</v>
          </cell>
          <cell r="FY757">
            <v>0</v>
          </cell>
          <cell r="FZ757">
            <v>0</v>
          </cell>
          <cell r="GA757">
            <v>0</v>
          </cell>
          <cell r="GB757">
            <v>0</v>
          </cell>
          <cell r="GC757">
            <v>0</v>
          </cell>
          <cell r="GD757">
            <v>0</v>
          </cell>
          <cell r="GE757">
            <v>0</v>
          </cell>
          <cell r="GF757">
            <v>0</v>
          </cell>
          <cell r="GG757">
            <v>0</v>
          </cell>
          <cell r="GM757">
            <v>0</v>
          </cell>
          <cell r="GN757">
            <v>0</v>
          </cell>
          <cell r="GO757">
            <v>0</v>
          </cell>
          <cell r="GP757">
            <v>0</v>
          </cell>
          <cell r="GQ757">
            <v>0</v>
          </cell>
          <cell r="GR757">
            <v>0</v>
          </cell>
          <cell r="GS757">
            <v>0</v>
          </cell>
          <cell r="GT757">
            <v>0</v>
          </cell>
          <cell r="GU757">
            <v>0</v>
          </cell>
          <cell r="GV757">
            <v>0</v>
          </cell>
          <cell r="GW757">
            <v>0</v>
          </cell>
          <cell r="GX757">
            <v>0</v>
          </cell>
          <cell r="HD757">
            <v>0</v>
          </cell>
          <cell r="HE757">
            <v>0</v>
          </cell>
          <cell r="HF757">
            <v>0</v>
          </cell>
          <cell r="HG757">
            <v>0</v>
          </cell>
          <cell r="HH757">
            <v>0</v>
          </cell>
          <cell r="HN757" t="e">
            <v>#REF!</v>
          </cell>
        </row>
        <row r="758">
          <cell r="A758" t="str">
            <v>CalWINCalWINAIB New Sales-RevCurrent FlashBPO</v>
          </cell>
          <cell r="B758" t="str">
            <v>CalWINAIB New Sales-RevCurrent FlashBPO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Y758">
            <v>0</v>
          </cell>
          <cell r="AA758">
            <v>0</v>
          </cell>
          <cell r="AB758">
            <v>0</v>
          </cell>
          <cell r="AC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J758">
            <v>0</v>
          </cell>
          <cell r="AP758">
            <v>0</v>
          </cell>
          <cell r="AR758">
            <v>0</v>
          </cell>
          <cell r="AS758">
            <v>0</v>
          </cell>
          <cell r="AT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BA758">
            <v>0</v>
          </cell>
          <cell r="BG758">
            <v>0</v>
          </cell>
          <cell r="BI758">
            <v>0</v>
          </cell>
          <cell r="BJ758">
            <v>0</v>
          </cell>
          <cell r="BK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R758">
            <v>0</v>
          </cell>
          <cell r="BX758">
            <v>0</v>
          </cell>
          <cell r="BZ758">
            <v>0</v>
          </cell>
          <cell r="CA758">
            <v>0</v>
          </cell>
          <cell r="CB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I758">
            <v>0</v>
          </cell>
          <cell r="CO758">
            <v>4958079.5999999996</v>
          </cell>
          <cell r="CQ758">
            <v>-7.588301885277815</v>
          </cell>
          <cell r="CR758">
            <v>-126635.2683018872</v>
          </cell>
          <cell r="CS758">
            <v>467492.97169811366</v>
          </cell>
          <cell r="CU758">
            <v>1361274.7416981114</v>
          </cell>
          <cell r="CV758">
            <v>-154747.52830188686</v>
          </cell>
          <cell r="CW758">
            <v>709356.7716981133</v>
          </cell>
          <cell r="CX758">
            <v>879042.16169811296</v>
          </cell>
          <cell r="CZ758">
            <v>1004736.0716981129</v>
          </cell>
          <cell r="DF758">
            <v>998343.47169811255</v>
          </cell>
          <cell r="DH758">
            <v>141540.87169811327</v>
          </cell>
          <cell r="DI758">
            <v>1154116.071698114</v>
          </cell>
          <cell r="DJ758">
            <v>330840.47169811314</v>
          </cell>
          <cell r="DK758">
            <v>0.41169811333929829</v>
          </cell>
          <cell r="DL758">
            <v>1.6981136923277518E-3</v>
          </cell>
          <cell r="DM758">
            <v>0.47169811296043918</v>
          </cell>
          <cell r="DN758">
            <v>-0.52830188587904559</v>
          </cell>
          <cell r="DO758">
            <v>0.4716981127330655</v>
          </cell>
          <cell r="DP758">
            <v>18.47169811344429</v>
          </cell>
          <cell r="DQ758">
            <v>-0.52830188610641926</v>
          </cell>
          <cell r="DW758">
            <v>0.47169811341518653</v>
          </cell>
          <cell r="DX758">
            <v>-36.528301886846748</v>
          </cell>
          <cell r="DY758">
            <v>1.6981125554593746E-3</v>
          </cell>
          <cell r="DZ758">
            <v>-1.830188784879283E-2</v>
          </cell>
          <cell r="EA758">
            <v>0.47169811409730755</v>
          </cell>
          <cell r="EB758">
            <v>-0.26830188767235086</v>
          </cell>
          <cell r="EC758">
            <v>-0.26830188767235086</v>
          </cell>
          <cell r="ED758">
            <v>-0.26830188679127787</v>
          </cell>
          <cell r="EE758">
            <v>-0.26830188676285616</v>
          </cell>
          <cell r="EF758">
            <v>-0.26830188653548248</v>
          </cell>
          <cell r="EG758">
            <v>-0.26830188835447188</v>
          </cell>
          <cell r="EH758">
            <v>0.20000000313302735</v>
          </cell>
          <cell r="EN758">
            <v>0.20000000267828</v>
          </cell>
          <cell r="EO758">
            <v>-4.5474735088646412E-10</v>
          </cell>
          <cell r="EP758">
            <v>2.8421709430404007E-10</v>
          </cell>
          <cell r="EQ758">
            <v>407441.00000000006</v>
          </cell>
          <cell r="ER758">
            <v>682483</v>
          </cell>
          <cell r="ES758">
            <v>795815.73333333316</v>
          </cell>
          <cell r="ET758">
            <v>1378586.8000000005</v>
          </cell>
          <cell r="EU758">
            <v>1487814.1333333333</v>
          </cell>
          <cell r="EV758">
            <v>1676019.8000000007</v>
          </cell>
          <cell r="EW758">
            <v>2423973</v>
          </cell>
          <cell r="EX758">
            <v>2440560</v>
          </cell>
          <cell r="EY758">
            <v>2521550.333333333</v>
          </cell>
          <cell r="FE758">
            <v>2525199.3333333335</v>
          </cell>
          <cell r="FF758">
            <v>2565626.333333333</v>
          </cell>
          <cell r="FG758">
            <v>2161709.6666666665</v>
          </cell>
          <cell r="FH758">
            <v>5963761.6666666651</v>
          </cell>
          <cell r="FI758">
            <v>5976500.666666667</v>
          </cell>
          <cell r="FJ758">
            <v>0</v>
          </cell>
          <cell r="FK758">
            <v>0</v>
          </cell>
          <cell r="FL758">
            <v>0</v>
          </cell>
          <cell r="FM758">
            <v>0</v>
          </cell>
          <cell r="FN758">
            <v>0</v>
          </cell>
          <cell r="FO758">
            <v>0</v>
          </cell>
          <cell r="FP758">
            <v>0</v>
          </cell>
          <cell r="FV758">
            <v>0</v>
          </cell>
          <cell r="FW758">
            <v>0</v>
          </cell>
          <cell r="FX758">
            <v>0</v>
          </cell>
          <cell r="FY758">
            <v>0</v>
          </cell>
          <cell r="FZ758">
            <v>0</v>
          </cell>
          <cell r="GA758">
            <v>0</v>
          </cell>
          <cell r="GB758">
            <v>0</v>
          </cell>
          <cell r="GC758">
            <v>0</v>
          </cell>
          <cell r="GD758">
            <v>0</v>
          </cell>
          <cell r="GE758">
            <v>0</v>
          </cell>
          <cell r="GF758">
            <v>0</v>
          </cell>
          <cell r="GG758">
            <v>0</v>
          </cell>
          <cell r="GM758">
            <v>0</v>
          </cell>
          <cell r="GN758">
            <v>0</v>
          </cell>
          <cell r="GO758">
            <v>0</v>
          </cell>
          <cell r="GP758">
            <v>0</v>
          </cell>
          <cell r="GQ758">
            <v>0</v>
          </cell>
          <cell r="GR758">
            <v>0</v>
          </cell>
          <cell r="GS758">
            <v>0</v>
          </cell>
          <cell r="GT758">
            <v>0</v>
          </cell>
          <cell r="GU758">
            <v>0</v>
          </cell>
          <cell r="GV758">
            <v>0</v>
          </cell>
          <cell r="GW758">
            <v>0</v>
          </cell>
          <cell r="GX758">
            <v>0</v>
          </cell>
          <cell r="HD758">
            <v>0</v>
          </cell>
          <cell r="HE758">
            <v>0</v>
          </cell>
          <cell r="HF758">
            <v>0</v>
          </cell>
          <cell r="HG758">
            <v>0</v>
          </cell>
          <cell r="HH758">
            <v>0</v>
          </cell>
          <cell r="HN758" t="e">
            <v>#REF!</v>
          </cell>
        </row>
        <row r="759">
          <cell r="A759" t="str">
            <v>CalWINCalWINTotal-RevCurrent FlashBPO</v>
          </cell>
          <cell r="B759" t="str">
            <v>CalWINTotal-RevCurrent FlashBPO</v>
          </cell>
          <cell r="H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Y759">
            <v>0</v>
          </cell>
          <cell r="AA759">
            <v>0</v>
          </cell>
          <cell r="AB759">
            <v>0</v>
          </cell>
          <cell r="AC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J759">
            <v>0</v>
          </cell>
          <cell r="AP759">
            <v>4667075.71</v>
          </cell>
          <cell r="AR759">
            <v>5201325.57</v>
          </cell>
          <cell r="AS759">
            <v>6352896.6900000004</v>
          </cell>
          <cell r="AT759">
            <v>5665242.46</v>
          </cell>
          <cell r="AV759">
            <v>4601064.68</v>
          </cell>
          <cell r="AW759">
            <v>6860259.7300000004</v>
          </cell>
          <cell r="AX759">
            <v>5474690.5899999999</v>
          </cell>
          <cell r="AY759">
            <v>6069180.8799999999</v>
          </cell>
          <cell r="BA759">
            <v>6999931.9100000001</v>
          </cell>
          <cell r="BG759">
            <v>6602441.5700000003</v>
          </cell>
          <cell r="BI759">
            <v>6826201.5</v>
          </cell>
          <cell r="BJ759">
            <v>7244892.0300000003</v>
          </cell>
          <cell r="BK759">
            <v>6368296.7999999998</v>
          </cell>
          <cell r="BM759">
            <v>7781792.6299999999</v>
          </cell>
          <cell r="BN759">
            <v>6749603.1600000001</v>
          </cell>
          <cell r="BO759">
            <v>7256427.9199999999</v>
          </cell>
          <cell r="BP759">
            <v>5834378.2400000002</v>
          </cell>
          <cell r="BR759">
            <v>9067715.6999999993</v>
          </cell>
          <cell r="BX759">
            <v>7559244.0899999999</v>
          </cell>
          <cell r="BZ759">
            <v>6230066.7000000002</v>
          </cell>
          <cell r="CA759">
            <v>7317255.54</v>
          </cell>
          <cell r="CB759">
            <v>7020745.54</v>
          </cell>
          <cell r="CD759">
            <v>7409983.5599999996</v>
          </cell>
          <cell r="CE759">
            <v>5130658.54</v>
          </cell>
          <cell r="CF759">
            <v>5418266.79</v>
          </cell>
          <cell r="CG759">
            <v>5281238.4400000004</v>
          </cell>
          <cell r="CI759">
            <v>7820090.4699999997</v>
          </cell>
          <cell r="CO759">
            <v>5306120.5616981145</v>
          </cell>
          <cell r="CQ759">
            <v>6027989.4716981146</v>
          </cell>
          <cell r="CR759">
            <v>6467100.8616981125</v>
          </cell>
          <cell r="CS759">
            <v>6278761.9716981137</v>
          </cell>
          <cell r="CU759">
            <v>7795773.4716981119</v>
          </cell>
          <cell r="CV759">
            <v>5596194.1316981129</v>
          </cell>
          <cell r="CW759">
            <v>6537448.4316981127</v>
          </cell>
          <cell r="CX759">
            <v>6871970.0316981133</v>
          </cell>
          <cell r="CZ759">
            <v>7839342.4516981123</v>
          </cell>
          <cell r="DF759">
            <v>7325364.4516981123</v>
          </cell>
          <cell r="DH759">
            <v>7002099.5716981124</v>
          </cell>
          <cell r="DI759">
            <v>7012605.7716981145</v>
          </cell>
          <cell r="DJ759">
            <v>8162294.4716981128</v>
          </cell>
          <cell r="DK759">
            <v>6538485.4116981141</v>
          </cell>
          <cell r="DL759">
            <v>6603201.5316981142</v>
          </cell>
          <cell r="DM759">
            <v>7327434.4716981128</v>
          </cell>
          <cell r="DN759">
            <v>6858989.4716981146</v>
          </cell>
          <cell r="DO759">
            <v>7369277.4716981128</v>
          </cell>
          <cell r="DP759">
            <v>6501362.4716981137</v>
          </cell>
          <cell r="DQ759">
            <v>6935056.4716981137</v>
          </cell>
          <cell r="DW759">
            <v>7316207.4716981137</v>
          </cell>
          <cell r="DX759">
            <v>7206263.4716981137</v>
          </cell>
          <cell r="DY759">
            <v>6039810.4716981128</v>
          </cell>
          <cell r="DZ759">
            <v>6998519.9816981135</v>
          </cell>
          <cell r="EA759">
            <v>6889723.4716981137</v>
          </cell>
          <cell r="EB759">
            <v>6820860.4716981137</v>
          </cell>
          <cell r="EC759">
            <v>5390327.4716981128</v>
          </cell>
          <cell r="ED759">
            <v>5773632.4716981137</v>
          </cell>
          <cell r="EE759">
            <v>3790794.4716981128</v>
          </cell>
          <cell r="EF759">
            <v>5401879.4716981137</v>
          </cell>
          <cell r="EG759">
            <v>6727180.4716981128</v>
          </cell>
          <cell r="EH759">
            <v>6586854.4716981137</v>
          </cell>
          <cell r="EN759">
            <v>6444328.4716981128</v>
          </cell>
          <cell r="EO759">
            <v>6965475.671698112</v>
          </cell>
          <cell r="EP759">
            <v>6755959.4716981137</v>
          </cell>
          <cell r="EQ759">
            <v>6099152.4716981128</v>
          </cell>
          <cell r="ER759">
            <v>6595748.4716981137</v>
          </cell>
          <cell r="ES759">
            <v>5771526.2050314471</v>
          </cell>
          <cell r="ET759">
            <v>5784578.2716981135</v>
          </cell>
          <cell r="EU759">
            <v>5880476.6050314466</v>
          </cell>
          <cell r="EV759">
            <v>6578796.2716981135</v>
          </cell>
          <cell r="EW759">
            <v>6295094.4716981137</v>
          </cell>
          <cell r="EX759">
            <v>6350826.4716981137</v>
          </cell>
          <cell r="EY759">
            <v>6484029.8050314467</v>
          </cell>
          <cell r="FE759">
            <v>6434694.8050314467</v>
          </cell>
          <cell r="FF759">
            <v>6435892.8050314458</v>
          </cell>
          <cell r="FG759">
            <v>6044567.1383647798</v>
          </cell>
          <cell r="FH759">
            <v>5963761.6666666651</v>
          </cell>
          <cell r="FI759">
            <v>5976500.666666667</v>
          </cell>
          <cell r="FJ759">
            <v>0</v>
          </cell>
          <cell r="FK759">
            <v>0</v>
          </cell>
          <cell r="FL759">
            <v>0</v>
          </cell>
          <cell r="FM759">
            <v>0</v>
          </cell>
          <cell r="FN759">
            <v>0</v>
          </cell>
          <cell r="FO759">
            <v>0</v>
          </cell>
          <cell r="FP759">
            <v>0</v>
          </cell>
          <cell r="FV759">
            <v>0</v>
          </cell>
          <cell r="FW759">
            <v>0</v>
          </cell>
          <cell r="FX759">
            <v>0</v>
          </cell>
          <cell r="FY759">
            <v>0</v>
          </cell>
          <cell r="FZ759">
            <v>0</v>
          </cell>
          <cell r="GA759">
            <v>0</v>
          </cell>
          <cell r="GB759">
            <v>0</v>
          </cell>
          <cell r="GC759">
            <v>0</v>
          </cell>
          <cell r="GD759">
            <v>0</v>
          </cell>
          <cell r="GE759">
            <v>0</v>
          </cell>
          <cell r="GF759">
            <v>0</v>
          </cell>
          <cell r="GG759">
            <v>0</v>
          </cell>
          <cell r="GM759">
            <v>0</v>
          </cell>
          <cell r="GN759">
            <v>0</v>
          </cell>
          <cell r="GO759">
            <v>0</v>
          </cell>
          <cell r="GP759">
            <v>0</v>
          </cell>
          <cell r="GQ759">
            <v>0</v>
          </cell>
          <cell r="GR759">
            <v>0</v>
          </cell>
          <cell r="GS759">
            <v>0</v>
          </cell>
          <cell r="GT759">
            <v>0</v>
          </cell>
          <cell r="GU759">
            <v>0</v>
          </cell>
          <cell r="GV759">
            <v>0</v>
          </cell>
          <cell r="GW759">
            <v>0</v>
          </cell>
          <cell r="GX759">
            <v>0</v>
          </cell>
          <cell r="HD759">
            <v>0</v>
          </cell>
          <cell r="HE759">
            <v>0</v>
          </cell>
          <cell r="HF759">
            <v>0</v>
          </cell>
          <cell r="HG759">
            <v>0</v>
          </cell>
          <cell r="HH759">
            <v>0</v>
          </cell>
          <cell r="HN759" t="e">
            <v>#REF!</v>
          </cell>
        </row>
        <row r="760">
          <cell r="A760" t="str">
            <v>CalWINCalWINSecured Baseline-ExpCurrent FlashBPO</v>
          </cell>
          <cell r="B760" t="str">
            <v>CalWINSecured Baseline-ExpCurrent FlashBPO</v>
          </cell>
          <cell r="H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1255590559.4604568</v>
          </cell>
          <cell r="Y760">
            <v>0</v>
          </cell>
          <cell r="AA760">
            <v>0</v>
          </cell>
          <cell r="AB760">
            <v>0</v>
          </cell>
          <cell r="AC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J760">
            <v>0</v>
          </cell>
          <cell r="AP760">
            <v>3566384.99</v>
          </cell>
          <cell r="AR760">
            <v>4020775.96</v>
          </cell>
          <cell r="AS760">
            <v>3915602.73</v>
          </cell>
          <cell r="AT760">
            <v>3462351.04</v>
          </cell>
          <cell r="AV760">
            <v>3392688.8</v>
          </cell>
          <cell r="AW760">
            <v>3731099.64</v>
          </cell>
          <cell r="AX760">
            <v>3631925.51</v>
          </cell>
          <cell r="AY760">
            <v>3908968.92</v>
          </cell>
          <cell r="BA760">
            <v>5345764.9400000004</v>
          </cell>
          <cell r="BG760">
            <v>4396658.99</v>
          </cell>
          <cell r="BI760">
            <v>4712165.51</v>
          </cell>
          <cell r="BJ760">
            <v>6032094.0999999996</v>
          </cell>
          <cell r="BK760">
            <v>5596079.2999999998</v>
          </cell>
          <cell r="BM760">
            <v>5028656.82</v>
          </cell>
          <cell r="BN760">
            <v>4345426.96</v>
          </cell>
          <cell r="BO760">
            <v>5594657.6900000004</v>
          </cell>
          <cell r="BP760">
            <v>5539577.9299999997</v>
          </cell>
          <cell r="BR760">
            <v>6602329.4199999999</v>
          </cell>
          <cell r="BX760">
            <v>5525679.5</v>
          </cell>
          <cell r="BZ760">
            <v>6395564.9100000001</v>
          </cell>
          <cell r="CA760">
            <v>5296578.0999999996</v>
          </cell>
          <cell r="CB760">
            <v>5049437.9800000004</v>
          </cell>
          <cell r="CD760">
            <v>4572857.55</v>
          </cell>
          <cell r="CE760">
            <v>4650974.17</v>
          </cell>
          <cell r="CF760">
            <v>5243828.03</v>
          </cell>
          <cell r="CG760">
            <v>5583013.7300000004</v>
          </cell>
          <cell r="CI760">
            <v>6069470.3800000008</v>
          </cell>
          <cell r="CO760">
            <v>4887488.0624000002</v>
          </cell>
          <cell r="CQ760">
            <v>6623138.7571900012</v>
          </cell>
          <cell r="CR760">
            <v>6196726.0197700001</v>
          </cell>
          <cell r="CS760">
            <v>5794830.1014999999</v>
          </cell>
          <cell r="CU760">
            <v>5418150.7157699997</v>
          </cell>
          <cell r="CV760">
            <v>5622270.9342399994</v>
          </cell>
          <cell r="CW760">
            <v>6527398.3818300003</v>
          </cell>
          <cell r="CX760">
            <v>5543540.1151400022</v>
          </cell>
          <cell r="CZ760">
            <v>5743429.313740002</v>
          </cell>
          <cell r="DF760">
            <v>5083951.5688300021</v>
          </cell>
          <cell r="DH760">
            <v>4997972.209693335</v>
          </cell>
          <cell r="DI760">
            <v>5422077.6222100016</v>
          </cell>
          <cell r="DJ760">
            <v>5468662.6339400001</v>
          </cell>
          <cell r="DK760">
            <v>5219877.8452399997</v>
          </cell>
          <cell r="DL760">
            <v>5790547.7060185168</v>
          </cell>
          <cell r="DM760">
            <v>5552989.4158333493</v>
          </cell>
          <cell r="DN760">
            <v>5220284.9958333336</v>
          </cell>
          <cell r="DO760">
            <v>5133399.3233333332</v>
          </cell>
          <cell r="DP760">
            <v>5025098.8479026817</v>
          </cell>
          <cell r="DQ760">
            <v>5111798.8810304236</v>
          </cell>
          <cell r="DW760">
            <v>4067165.7168518524</v>
          </cell>
          <cell r="DX760">
            <v>4567869.5626851851</v>
          </cell>
          <cell r="DY760">
            <v>4601315.6893518521</v>
          </cell>
          <cell r="DZ760">
            <v>4915571.506851851</v>
          </cell>
          <cell r="EA760">
            <v>5105350.3468518527</v>
          </cell>
          <cell r="EB760">
            <v>4869646.1266666679</v>
          </cell>
          <cell r="EC760">
            <v>4731048.5133333327</v>
          </cell>
          <cell r="ED760">
            <v>4820874.7718518525</v>
          </cell>
          <cell r="EE760">
            <v>3865699.840185185</v>
          </cell>
          <cell r="EF760">
            <v>4086517.5985185187</v>
          </cell>
          <cell r="EG760">
            <v>3925494.4760185182</v>
          </cell>
          <cell r="EH760">
            <v>4303767.415</v>
          </cell>
          <cell r="EN760">
            <v>4168308.236018518</v>
          </cell>
          <cell r="EO760">
            <v>3973179.1041666665</v>
          </cell>
          <cell r="EP760">
            <v>4272617.7802609671</v>
          </cell>
          <cell r="EQ760">
            <v>4202970.5118824905</v>
          </cell>
          <cell r="ER760">
            <v>4182342.7300086021</v>
          </cell>
          <cell r="ES760">
            <v>3821038.6729006222</v>
          </cell>
          <cell r="ET760">
            <v>3696966.4674105053</v>
          </cell>
          <cell r="EU760">
            <v>3329571.7942947606</v>
          </cell>
          <cell r="EV760">
            <v>3436921.959156476</v>
          </cell>
          <cell r="EW760">
            <v>3240471.8160278988</v>
          </cell>
          <cell r="EX760">
            <v>2852422.9347984511</v>
          </cell>
          <cell r="EY760">
            <v>3239298.9728316115</v>
          </cell>
          <cell r="FE760">
            <v>2948421.0630762093</v>
          </cell>
          <cell r="FF760">
            <v>2640274.5996787632</v>
          </cell>
          <cell r="FG760">
            <v>2866072.0122571629</v>
          </cell>
          <cell r="FH760">
            <v>3103072.0122571634</v>
          </cell>
          <cell r="FI760">
            <v>2866072.0122571629</v>
          </cell>
          <cell r="FJ760">
            <v>0</v>
          </cell>
          <cell r="FK760">
            <v>0</v>
          </cell>
          <cell r="FL760">
            <v>0</v>
          </cell>
          <cell r="FM760">
            <v>0</v>
          </cell>
          <cell r="FN760">
            <v>0</v>
          </cell>
          <cell r="FO760">
            <v>0</v>
          </cell>
          <cell r="FP760">
            <v>0</v>
          </cell>
          <cell r="FV760">
            <v>0</v>
          </cell>
          <cell r="FW760">
            <v>0</v>
          </cell>
          <cell r="FX760">
            <v>0</v>
          </cell>
          <cell r="FY760">
            <v>0</v>
          </cell>
          <cell r="FZ760">
            <v>0</v>
          </cell>
          <cell r="GA760">
            <v>0</v>
          </cell>
          <cell r="GB760">
            <v>0</v>
          </cell>
          <cell r="GC760">
            <v>0</v>
          </cell>
          <cell r="GD760">
            <v>0</v>
          </cell>
          <cell r="GE760">
            <v>0</v>
          </cell>
          <cell r="GF760">
            <v>0</v>
          </cell>
          <cell r="GG760">
            <v>0</v>
          </cell>
          <cell r="GM760">
            <v>0</v>
          </cell>
          <cell r="GN760">
            <v>0</v>
          </cell>
          <cell r="GO760">
            <v>0</v>
          </cell>
          <cell r="GP760">
            <v>0</v>
          </cell>
          <cell r="GQ760">
            <v>0</v>
          </cell>
          <cell r="GR760">
            <v>0</v>
          </cell>
          <cell r="GS760">
            <v>0</v>
          </cell>
          <cell r="GT760">
            <v>0</v>
          </cell>
          <cell r="GU760">
            <v>0</v>
          </cell>
          <cell r="GV760">
            <v>0</v>
          </cell>
          <cell r="GW760">
            <v>0</v>
          </cell>
          <cell r="GX760">
            <v>0</v>
          </cell>
          <cell r="HD760">
            <v>0</v>
          </cell>
          <cell r="HE760">
            <v>0</v>
          </cell>
          <cell r="HF760">
            <v>0</v>
          </cell>
          <cell r="HG760">
            <v>0</v>
          </cell>
          <cell r="HH760">
            <v>0</v>
          </cell>
          <cell r="HN760" t="e">
            <v>#REF!</v>
          </cell>
        </row>
        <row r="761">
          <cell r="A761" t="str">
            <v>CalWINCalWINSecured Volumetric-ExpCurrent FlashBPO</v>
          </cell>
          <cell r="B761" t="str">
            <v>CalWINSecured Volumetric-ExpCurrent FlashBPO</v>
          </cell>
          <cell r="H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Y761">
            <v>0</v>
          </cell>
          <cell r="AA761">
            <v>0</v>
          </cell>
          <cell r="AB761">
            <v>0</v>
          </cell>
          <cell r="AC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J761">
            <v>0</v>
          </cell>
          <cell r="AP761">
            <v>0</v>
          </cell>
          <cell r="AR761">
            <v>0</v>
          </cell>
          <cell r="AS761">
            <v>0</v>
          </cell>
          <cell r="AT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BA761">
            <v>0</v>
          </cell>
          <cell r="BG761">
            <v>0</v>
          </cell>
          <cell r="BI761">
            <v>0</v>
          </cell>
          <cell r="BJ761">
            <v>0</v>
          </cell>
          <cell r="BK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R761">
            <v>0</v>
          </cell>
          <cell r="BX761">
            <v>0</v>
          </cell>
          <cell r="BZ761">
            <v>0</v>
          </cell>
          <cell r="CA761">
            <v>0</v>
          </cell>
          <cell r="CB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I761">
            <v>0</v>
          </cell>
          <cell r="CO761">
            <v>0</v>
          </cell>
          <cell r="CQ761">
            <v>0</v>
          </cell>
          <cell r="CR761">
            <v>0</v>
          </cell>
          <cell r="CS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Z761">
            <v>0</v>
          </cell>
          <cell r="DF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0</v>
          </cell>
          <cell r="EY761">
            <v>0</v>
          </cell>
          <cell r="FE761">
            <v>0</v>
          </cell>
          <cell r="FF761">
            <v>0</v>
          </cell>
          <cell r="FG761">
            <v>0</v>
          </cell>
          <cell r="FH761">
            <v>0</v>
          </cell>
          <cell r="FI761">
            <v>0</v>
          </cell>
          <cell r="FJ761">
            <v>0</v>
          </cell>
          <cell r="FK761">
            <v>0</v>
          </cell>
          <cell r="FL761">
            <v>0</v>
          </cell>
          <cell r="FM761">
            <v>0</v>
          </cell>
          <cell r="FN761">
            <v>0</v>
          </cell>
          <cell r="FO761">
            <v>0</v>
          </cell>
          <cell r="FP761">
            <v>0</v>
          </cell>
          <cell r="FV761">
            <v>0</v>
          </cell>
          <cell r="FW761">
            <v>0</v>
          </cell>
          <cell r="FX761">
            <v>0</v>
          </cell>
          <cell r="FY761">
            <v>0</v>
          </cell>
          <cell r="FZ761">
            <v>0</v>
          </cell>
          <cell r="GA761">
            <v>0</v>
          </cell>
          <cell r="GB761">
            <v>0</v>
          </cell>
          <cell r="GC761">
            <v>0</v>
          </cell>
          <cell r="GD761">
            <v>0</v>
          </cell>
          <cell r="GE761">
            <v>0</v>
          </cell>
          <cell r="GF761">
            <v>0</v>
          </cell>
          <cell r="GG761">
            <v>0</v>
          </cell>
          <cell r="GM761">
            <v>0</v>
          </cell>
          <cell r="GN761">
            <v>0</v>
          </cell>
          <cell r="GO761">
            <v>0</v>
          </cell>
          <cell r="GP761">
            <v>0</v>
          </cell>
          <cell r="GQ761">
            <v>0</v>
          </cell>
          <cell r="GR761">
            <v>0</v>
          </cell>
          <cell r="GS761">
            <v>0</v>
          </cell>
          <cell r="GT761">
            <v>0</v>
          </cell>
          <cell r="GU761">
            <v>0</v>
          </cell>
          <cell r="GV761">
            <v>0</v>
          </cell>
          <cell r="GW761">
            <v>0</v>
          </cell>
          <cell r="GX761">
            <v>0</v>
          </cell>
          <cell r="HD761">
            <v>0</v>
          </cell>
          <cell r="HE761">
            <v>0</v>
          </cell>
          <cell r="HF761">
            <v>0</v>
          </cell>
          <cell r="HG761">
            <v>0</v>
          </cell>
          <cell r="HH761">
            <v>0</v>
          </cell>
          <cell r="HN761" t="e">
            <v>#REF!</v>
          </cell>
        </row>
        <row r="762">
          <cell r="A762" t="str">
            <v>CalWINCalWINTotal-Secured-ExpCurrent FlashBPO</v>
          </cell>
          <cell r="B762" t="str">
            <v>CalWINTotal-Secured-ExpCurrent FlashBPO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1255590559.4604568</v>
          </cell>
          <cell r="Y762">
            <v>0</v>
          </cell>
          <cell r="AA762">
            <v>0</v>
          </cell>
          <cell r="AB762">
            <v>0</v>
          </cell>
          <cell r="AC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J762">
            <v>0</v>
          </cell>
          <cell r="AP762">
            <v>3566384.99</v>
          </cell>
          <cell r="AR762">
            <v>4020775.96</v>
          </cell>
          <cell r="AS762">
            <v>3915602.73</v>
          </cell>
          <cell r="AT762">
            <v>3462351.04</v>
          </cell>
          <cell r="AV762">
            <v>3392688.8</v>
          </cell>
          <cell r="AW762">
            <v>3731099.64</v>
          </cell>
          <cell r="AX762">
            <v>3631925.51</v>
          </cell>
          <cell r="AY762">
            <v>3908968.92</v>
          </cell>
          <cell r="BA762">
            <v>5345764.9400000004</v>
          </cell>
          <cell r="BG762">
            <v>4396658.99</v>
          </cell>
          <cell r="BI762">
            <v>4712165.51</v>
          </cell>
          <cell r="BJ762">
            <v>6032094.0999999996</v>
          </cell>
          <cell r="BK762">
            <v>5596079.2999999998</v>
          </cell>
          <cell r="BM762">
            <v>5028656.82</v>
          </cell>
          <cell r="BN762">
            <v>4345426.96</v>
          </cell>
          <cell r="BO762">
            <v>5594657.6900000004</v>
          </cell>
          <cell r="BP762">
            <v>5539577.9299999997</v>
          </cell>
          <cell r="BR762">
            <v>6602329.4199999999</v>
          </cell>
          <cell r="BX762">
            <v>5525679.5</v>
          </cell>
          <cell r="BZ762">
            <v>6395564.9100000001</v>
          </cell>
          <cell r="CA762">
            <v>5296578.0999999996</v>
          </cell>
          <cell r="CB762">
            <v>5049437.9800000004</v>
          </cell>
          <cell r="CD762">
            <v>4572857.55</v>
          </cell>
          <cell r="CE762">
            <v>4650974.17</v>
          </cell>
          <cell r="CF762">
            <v>5243828.03</v>
          </cell>
          <cell r="CG762">
            <v>5583013.7300000004</v>
          </cell>
          <cell r="CI762">
            <v>6069470.3800000008</v>
          </cell>
          <cell r="CO762">
            <v>4887488.0624000002</v>
          </cell>
          <cell r="CQ762">
            <v>6623138.7571900012</v>
          </cell>
          <cell r="CR762">
            <v>6196726.0197700001</v>
          </cell>
          <cell r="CS762">
            <v>5794830.1014999999</v>
          </cell>
          <cell r="CU762">
            <v>5418150.7157699997</v>
          </cell>
          <cell r="CV762">
            <v>5622270.9342399994</v>
          </cell>
          <cell r="CW762">
            <v>6527398.3818300003</v>
          </cell>
          <cell r="CX762">
            <v>5543540.1151400022</v>
          </cell>
          <cell r="CZ762">
            <v>5743429.313740002</v>
          </cell>
          <cell r="DF762">
            <v>5083951.5688300021</v>
          </cell>
          <cell r="DH762">
            <v>4997972.209693335</v>
          </cell>
          <cell r="DI762">
            <v>5422077.6222100016</v>
          </cell>
          <cell r="DJ762">
            <v>5468662.6339400001</v>
          </cell>
          <cell r="DK762">
            <v>5219877.8452399997</v>
          </cell>
          <cell r="DL762">
            <v>5790547.7060185168</v>
          </cell>
          <cell r="DM762">
            <v>5552989.4158333493</v>
          </cell>
          <cell r="DN762">
            <v>5220284.9958333336</v>
          </cell>
          <cell r="DO762">
            <v>5133399.3233333332</v>
          </cell>
          <cell r="DP762">
            <v>5025098.8479026817</v>
          </cell>
          <cell r="DQ762">
            <v>5111798.8810304236</v>
          </cell>
          <cell r="DW762">
            <v>4067165.7168518524</v>
          </cell>
          <cell r="DX762">
            <v>4567869.5626851851</v>
          </cell>
          <cell r="DY762">
            <v>4601315.6893518521</v>
          </cell>
          <cell r="DZ762">
            <v>4915571.506851851</v>
          </cell>
          <cell r="EA762">
            <v>5105350.3468518527</v>
          </cell>
          <cell r="EB762">
            <v>4869646.1266666679</v>
          </cell>
          <cell r="EC762">
            <v>4731048.5133333327</v>
          </cell>
          <cell r="ED762">
            <v>4820874.7718518525</v>
          </cell>
          <cell r="EE762">
            <v>3865699.840185185</v>
          </cell>
          <cell r="EF762">
            <v>4086517.5985185187</v>
          </cell>
          <cell r="EG762">
            <v>3925494.4760185182</v>
          </cell>
          <cell r="EH762">
            <v>4303767.415</v>
          </cell>
          <cell r="EN762">
            <v>4168308.236018518</v>
          </cell>
          <cell r="EO762">
            <v>3973179.1041666665</v>
          </cell>
          <cell r="EP762">
            <v>4272617.7802609671</v>
          </cell>
          <cell r="EQ762">
            <v>4202970.5118824905</v>
          </cell>
          <cell r="ER762">
            <v>4182342.7300086021</v>
          </cell>
          <cell r="ES762">
            <v>3821038.6729006222</v>
          </cell>
          <cell r="ET762">
            <v>3696966.4674105053</v>
          </cell>
          <cell r="EU762">
            <v>3329571.7942947606</v>
          </cell>
          <cell r="EV762">
            <v>3436921.959156476</v>
          </cell>
          <cell r="EW762">
            <v>3240471.8160278988</v>
          </cell>
          <cell r="EX762">
            <v>2852422.9347984511</v>
          </cell>
          <cell r="EY762">
            <v>3239298.9728316115</v>
          </cell>
          <cell r="FE762">
            <v>2948421.0630762093</v>
          </cell>
          <cell r="FF762">
            <v>2640274.5996787632</v>
          </cell>
          <cell r="FG762">
            <v>2866072.0122571629</v>
          </cell>
          <cell r="FH762">
            <v>3103072.0122571634</v>
          </cell>
          <cell r="FI762">
            <v>2866072.0122571629</v>
          </cell>
          <cell r="FJ762">
            <v>0</v>
          </cell>
          <cell r="FK762">
            <v>0</v>
          </cell>
          <cell r="FL762">
            <v>0</v>
          </cell>
          <cell r="FM762">
            <v>0</v>
          </cell>
          <cell r="FN762">
            <v>0</v>
          </cell>
          <cell r="FO762">
            <v>0</v>
          </cell>
          <cell r="FP762">
            <v>0</v>
          </cell>
          <cell r="FV762">
            <v>0</v>
          </cell>
          <cell r="FW762">
            <v>0</v>
          </cell>
          <cell r="FX762">
            <v>0</v>
          </cell>
          <cell r="FY762">
            <v>0</v>
          </cell>
          <cell r="FZ762">
            <v>0</v>
          </cell>
          <cell r="GA762">
            <v>0</v>
          </cell>
          <cell r="GB762">
            <v>0</v>
          </cell>
          <cell r="GC762">
            <v>0</v>
          </cell>
          <cell r="GD762">
            <v>0</v>
          </cell>
          <cell r="GE762">
            <v>0</v>
          </cell>
          <cell r="GF762">
            <v>0</v>
          </cell>
          <cell r="GG762">
            <v>0</v>
          </cell>
          <cell r="GM762">
            <v>0</v>
          </cell>
          <cell r="GN762">
            <v>0</v>
          </cell>
          <cell r="GO762">
            <v>0</v>
          </cell>
          <cell r="GP762">
            <v>0</v>
          </cell>
          <cell r="GQ762">
            <v>0</v>
          </cell>
          <cell r="GR762">
            <v>0</v>
          </cell>
          <cell r="GS762">
            <v>0</v>
          </cell>
          <cell r="GT762">
            <v>0</v>
          </cell>
          <cell r="GU762">
            <v>0</v>
          </cell>
          <cell r="GV762">
            <v>0</v>
          </cell>
          <cell r="GW762">
            <v>0</v>
          </cell>
          <cell r="GX762">
            <v>0</v>
          </cell>
          <cell r="HD762">
            <v>0</v>
          </cell>
          <cell r="HE762">
            <v>0</v>
          </cell>
          <cell r="HF762">
            <v>0</v>
          </cell>
          <cell r="HG762">
            <v>0</v>
          </cell>
          <cell r="HH762">
            <v>0</v>
          </cell>
          <cell r="HN762" t="e">
            <v>#REF!</v>
          </cell>
        </row>
        <row r="763">
          <cell r="A763" t="str">
            <v>CalWINCalWINAIB New Sales-ExpCurrent FlashBPO</v>
          </cell>
          <cell r="B763" t="str">
            <v>CalWINAIB New Sales-ExpCurrent FlashBPO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49510887.010000005</v>
          </cell>
          <cell r="Y763">
            <v>0</v>
          </cell>
          <cell r="AA763">
            <v>0</v>
          </cell>
          <cell r="AB763">
            <v>0</v>
          </cell>
          <cell r="AC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J763">
            <v>0</v>
          </cell>
          <cell r="AP763">
            <v>0</v>
          </cell>
          <cell r="AR763">
            <v>0</v>
          </cell>
          <cell r="AS763">
            <v>0</v>
          </cell>
          <cell r="AT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BA763">
            <v>0</v>
          </cell>
          <cell r="BG763">
            <v>0</v>
          </cell>
          <cell r="BI763">
            <v>0</v>
          </cell>
          <cell r="BJ763">
            <v>0</v>
          </cell>
          <cell r="BK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R763">
            <v>0</v>
          </cell>
          <cell r="BX763">
            <v>0</v>
          </cell>
          <cell r="BZ763">
            <v>0</v>
          </cell>
          <cell r="CA763">
            <v>0</v>
          </cell>
          <cell r="CB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I763">
            <v>0</v>
          </cell>
          <cell r="CO763">
            <v>0</v>
          </cell>
          <cell r="CQ763">
            <v>0</v>
          </cell>
          <cell r="CR763">
            <v>0</v>
          </cell>
          <cell r="CS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Z763">
            <v>0</v>
          </cell>
          <cell r="DF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N763">
            <v>0</v>
          </cell>
          <cell r="EO763">
            <v>0</v>
          </cell>
          <cell r="EP763">
            <v>1.8474111129762605E-10</v>
          </cell>
          <cell r="EQ763">
            <v>264836.65000000002</v>
          </cell>
          <cell r="ER763">
            <v>443613.95</v>
          </cell>
          <cell r="ES763">
            <v>517280.22666666651</v>
          </cell>
          <cell r="ET763">
            <v>896081.42000000039</v>
          </cell>
          <cell r="EU763">
            <v>967079.18666666676</v>
          </cell>
          <cell r="EV763">
            <v>1089412.8700000006</v>
          </cell>
          <cell r="EW763">
            <v>1575582.4500000004</v>
          </cell>
          <cell r="EX763">
            <v>1586364</v>
          </cell>
          <cell r="EY763">
            <v>1639007.7166666666</v>
          </cell>
          <cell r="FE763">
            <v>1641379.5666666667</v>
          </cell>
          <cell r="FF763">
            <v>1667657.1166666665</v>
          </cell>
          <cell r="FG763">
            <v>1405111.2833333334</v>
          </cell>
          <cell r="FH763">
            <v>1405111.2833333334</v>
          </cell>
          <cell r="FI763">
            <v>1405111.2833333334</v>
          </cell>
          <cell r="FJ763">
            <v>0</v>
          </cell>
          <cell r="FK763">
            <v>0</v>
          </cell>
          <cell r="FL763">
            <v>0</v>
          </cell>
          <cell r="FM763">
            <v>0</v>
          </cell>
          <cell r="FN763">
            <v>0</v>
          </cell>
          <cell r="FO763">
            <v>0</v>
          </cell>
          <cell r="FP763">
            <v>0</v>
          </cell>
          <cell r="FV763">
            <v>0</v>
          </cell>
          <cell r="FW763">
            <v>0</v>
          </cell>
          <cell r="FX763">
            <v>0</v>
          </cell>
          <cell r="FY763">
            <v>0</v>
          </cell>
          <cell r="FZ763">
            <v>0</v>
          </cell>
          <cell r="GA763">
            <v>0</v>
          </cell>
          <cell r="GB763">
            <v>0</v>
          </cell>
          <cell r="GC763">
            <v>0</v>
          </cell>
          <cell r="GD763">
            <v>0</v>
          </cell>
          <cell r="GE763">
            <v>0</v>
          </cell>
          <cell r="GF763">
            <v>0</v>
          </cell>
          <cell r="GG763">
            <v>0</v>
          </cell>
          <cell r="GM763">
            <v>0</v>
          </cell>
          <cell r="GN763">
            <v>0</v>
          </cell>
          <cell r="GO763">
            <v>0</v>
          </cell>
          <cell r="GP763">
            <v>0</v>
          </cell>
          <cell r="GQ763">
            <v>0</v>
          </cell>
          <cell r="GR763">
            <v>0</v>
          </cell>
          <cell r="GS763">
            <v>0</v>
          </cell>
          <cell r="GT763">
            <v>0</v>
          </cell>
          <cell r="GU763">
            <v>0</v>
          </cell>
          <cell r="GV763">
            <v>0</v>
          </cell>
          <cell r="GW763">
            <v>0</v>
          </cell>
          <cell r="GX763">
            <v>0</v>
          </cell>
          <cell r="HD763">
            <v>0</v>
          </cell>
          <cell r="HE763">
            <v>0</v>
          </cell>
          <cell r="HF763">
            <v>0</v>
          </cell>
          <cell r="HG763">
            <v>0</v>
          </cell>
          <cell r="HH763">
            <v>0</v>
          </cell>
          <cell r="HN763" t="e">
            <v>#REF!</v>
          </cell>
        </row>
        <row r="764">
          <cell r="A764" t="str">
            <v>CalWINCalWINTotal-ExpCurrent FlashBPO</v>
          </cell>
          <cell r="B764" t="str">
            <v>CalWINTotal-ExpCurrent FlashBPO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1305101446.4704568</v>
          </cell>
          <cell r="Y764">
            <v>0</v>
          </cell>
          <cell r="AA764">
            <v>0</v>
          </cell>
          <cell r="AB764">
            <v>0</v>
          </cell>
          <cell r="AC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J764">
            <v>0</v>
          </cell>
          <cell r="AP764">
            <v>3566384.99</v>
          </cell>
          <cell r="AR764">
            <v>4020775.96</v>
          </cell>
          <cell r="AS764">
            <v>3915602.73</v>
          </cell>
          <cell r="AT764">
            <v>3462351.04</v>
          </cell>
          <cell r="AV764">
            <v>3392688.8</v>
          </cell>
          <cell r="AW764">
            <v>3731099.64</v>
          </cell>
          <cell r="AX764">
            <v>3631925.51</v>
          </cell>
          <cell r="AY764">
            <v>3908968.92</v>
          </cell>
          <cell r="BA764">
            <v>5345764.9400000004</v>
          </cell>
          <cell r="BG764">
            <v>4396658.99</v>
          </cell>
          <cell r="BI764">
            <v>4712165.51</v>
          </cell>
          <cell r="BJ764">
            <v>6032094.0999999996</v>
          </cell>
          <cell r="BK764">
            <v>5596079.2999999998</v>
          </cell>
          <cell r="BM764">
            <v>5028656.82</v>
          </cell>
          <cell r="BN764">
            <v>4345426.96</v>
          </cell>
          <cell r="BO764">
            <v>5594657.6900000004</v>
          </cell>
          <cell r="BP764">
            <v>5539577.9299999997</v>
          </cell>
          <cell r="BR764">
            <v>6602329.4199999999</v>
          </cell>
          <cell r="BX764">
            <v>5525679.5</v>
          </cell>
          <cell r="BZ764">
            <v>6395564.9100000001</v>
          </cell>
          <cell r="CA764">
            <v>5296578.0999999996</v>
          </cell>
          <cell r="CB764">
            <v>5049437.9800000004</v>
          </cell>
          <cell r="CD764">
            <v>4572857.55</v>
          </cell>
          <cell r="CE764">
            <v>4650974.17</v>
          </cell>
          <cell r="CF764">
            <v>5243828.03</v>
          </cell>
          <cell r="CG764">
            <v>5583013.7300000004</v>
          </cell>
          <cell r="CI764">
            <v>6069470.3800000008</v>
          </cell>
          <cell r="CO764">
            <v>4887488.0624000002</v>
          </cell>
          <cell r="CQ764">
            <v>6623138.7571900012</v>
          </cell>
          <cell r="CR764">
            <v>6196726.0197700001</v>
          </cell>
          <cell r="CS764">
            <v>5794830.1014999999</v>
          </cell>
          <cell r="CU764">
            <v>5418150.7157699997</v>
          </cell>
          <cell r="CV764">
            <v>5622270.9342399994</v>
          </cell>
          <cell r="CW764">
            <v>6527398.3818300003</v>
          </cell>
          <cell r="CX764">
            <v>5543540.1151400022</v>
          </cell>
          <cell r="CZ764">
            <v>5743429.313740002</v>
          </cell>
          <cell r="DF764">
            <v>5083951.5688300021</v>
          </cell>
          <cell r="DH764">
            <v>4997972.209693335</v>
          </cell>
          <cell r="DI764">
            <v>5422077.6222100016</v>
          </cell>
          <cell r="DJ764">
            <v>5468662.6339400001</v>
          </cell>
          <cell r="DK764">
            <v>5219877.8452399997</v>
          </cell>
          <cell r="DL764">
            <v>5790547.7060185168</v>
          </cell>
          <cell r="DM764">
            <v>5552989.4158333493</v>
          </cell>
          <cell r="DN764">
            <v>5220284.9958333336</v>
          </cell>
          <cell r="DO764">
            <v>5133399.3233333332</v>
          </cell>
          <cell r="DP764">
            <v>5025098.8479026817</v>
          </cell>
          <cell r="DQ764">
            <v>5111798.8810304236</v>
          </cell>
          <cell r="DW764">
            <v>4067165.7168518524</v>
          </cell>
          <cell r="DX764">
            <v>4567869.5626851851</v>
          </cell>
          <cell r="DY764">
            <v>4601315.6893518521</v>
          </cell>
          <cell r="DZ764">
            <v>4915571.506851851</v>
          </cell>
          <cell r="EA764">
            <v>5105350.3468518527</v>
          </cell>
          <cell r="EB764">
            <v>4869646.1266666679</v>
          </cell>
          <cell r="EC764">
            <v>4731048.5133333327</v>
          </cell>
          <cell r="ED764">
            <v>4820874.7718518525</v>
          </cell>
          <cell r="EE764">
            <v>3865699.840185185</v>
          </cell>
          <cell r="EF764">
            <v>4086517.5985185187</v>
          </cell>
          <cell r="EG764">
            <v>3925494.4760185182</v>
          </cell>
          <cell r="EH764">
            <v>4303767.415</v>
          </cell>
          <cell r="EN764">
            <v>4168308.236018518</v>
          </cell>
          <cell r="EO764">
            <v>3973179.1041666665</v>
          </cell>
          <cell r="EP764">
            <v>4272617.7802609671</v>
          </cell>
          <cell r="EQ764">
            <v>4467807.1618824909</v>
          </cell>
          <cell r="ER764">
            <v>4625956.6800086023</v>
          </cell>
          <cell r="ES764">
            <v>4338318.8995672893</v>
          </cell>
          <cell r="ET764">
            <v>4593047.8874105057</v>
          </cell>
          <cell r="EU764">
            <v>4296650.9809614271</v>
          </cell>
          <cell r="EV764">
            <v>4526334.8291564761</v>
          </cell>
          <cell r="EW764">
            <v>4816054.2660278985</v>
          </cell>
          <cell r="EX764">
            <v>4438786.9347984502</v>
          </cell>
          <cell r="EY764">
            <v>4878306.6894982783</v>
          </cell>
          <cell r="FE764">
            <v>4589800.6297428757</v>
          </cell>
          <cell r="FF764">
            <v>4307931.7163454294</v>
          </cell>
          <cell r="FG764">
            <v>4271183.2955904966</v>
          </cell>
          <cell r="FH764">
            <v>4508183.2955904966</v>
          </cell>
          <cell r="FI764">
            <v>4271183.2955904966</v>
          </cell>
          <cell r="FJ764">
            <v>0</v>
          </cell>
          <cell r="FK764">
            <v>0</v>
          </cell>
          <cell r="FL764">
            <v>0</v>
          </cell>
          <cell r="FM764">
            <v>0</v>
          </cell>
          <cell r="FN764">
            <v>0</v>
          </cell>
          <cell r="FO764">
            <v>0</v>
          </cell>
          <cell r="FP764">
            <v>0</v>
          </cell>
          <cell r="FV764">
            <v>0</v>
          </cell>
          <cell r="FW764">
            <v>0</v>
          </cell>
          <cell r="FX764">
            <v>0</v>
          </cell>
          <cell r="FY764">
            <v>0</v>
          </cell>
          <cell r="FZ764">
            <v>0</v>
          </cell>
          <cell r="GA764">
            <v>0</v>
          </cell>
          <cell r="GB764">
            <v>0</v>
          </cell>
          <cell r="GC764">
            <v>0</v>
          </cell>
          <cell r="GD764">
            <v>0</v>
          </cell>
          <cell r="GE764">
            <v>0</v>
          </cell>
          <cell r="GF764">
            <v>0</v>
          </cell>
          <cell r="GG764">
            <v>0</v>
          </cell>
          <cell r="GM764">
            <v>0</v>
          </cell>
          <cell r="GN764">
            <v>0</v>
          </cell>
          <cell r="GO764">
            <v>0</v>
          </cell>
          <cell r="GP764">
            <v>0</v>
          </cell>
          <cell r="GQ764">
            <v>0</v>
          </cell>
          <cell r="GR764">
            <v>0</v>
          </cell>
          <cell r="GS764">
            <v>0</v>
          </cell>
          <cell r="GT764">
            <v>0</v>
          </cell>
          <cell r="GU764">
            <v>0</v>
          </cell>
          <cell r="GV764">
            <v>0</v>
          </cell>
          <cell r="GW764">
            <v>0</v>
          </cell>
          <cell r="GX764">
            <v>0</v>
          </cell>
          <cell r="HD764">
            <v>0</v>
          </cell>
          <cell r="HE764">
            <v>0</v>
          </cell>
          <cell r="HF764">
            <v>0</v>
          </cell>
          <cell r="HG764">
            <v>0</v>
          </cell>
          <cell r="HH764">
            <v>0</v>
          </cell>
          <cell r="HN764" t="e">
            <v>#REF!</v>
          </cell>
        </row>
        <row r="765">
          <cell r="A765" t="str">
            <v>CalWINCalWINSecured Baseline-OPCurrent FlashBPO</v>
          </cell>
          <cell r="B765" t="str">
            <v>CalWINSecured Baseline-OPCurrent FlashBPO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-1255590559.4604568</v>
          </cell>
          <cell r="Y765">
            <v>0</v>
          </cell>
          <cell r="AA765">
            <v>0</v>
          </cell>
          <cell r="AB765">
            <v>0</v>
          </cell>
          <cell r="AC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J765">
            <v>0</v>
          </cell>
          <cell r="AP765">
            <v>1100690.72</v>
          </cell>
          <cell r="AR765">
            <v>1180549.6100000001</v>
          </cell>
          <cell r="AS765">
            <v>2437293.9600000004</v>
          </cell>
          <cell r="AT765">
            <v>2202891.4200000004</v>
          </cell>
          <cell r="AV765">
            <v>1208375.8799999997</v>
          </cell>
          <cell r="AW765">
            <v>3129160.0900000008</v>
          </cell>
          <cell r="AX765">
            <v>1842765.0800000005</v>
          </cell>
          <cell r="AY765">
            <v>2160211.96</v>
          </cell>
          <cell r="BA765">
            <v>1654166.9700000002</v>
          </cell>
          <cell r="BG765">
            <v>2205782.58</v>
          </cell>
          <cell r="BI765">
            <v>2114035.9900000002</v>
          </cell>
          <cell r="BJ765">
            <v>1212797.9300000006</v>
          </cell>
          <cell r="BK765">
            <v>772217.5000000007</v>
          </cell>
          <cell r="BM765">
            <v>2753135.8099999996</v>
          </cell>
          <cell r="BN765">
            <v>2404176.2000000007</v>
          </cell>
          <cell r="BO765">
            <v>1661770.23</v>
          </cell>
          <cell r="BP765">
            <v>294800.31000000052</v>
          </cell>
          <cell r="BR765">
            <v>2465386.2799999989</v>
          </cell>
          <cell r="BX765">
            <v>2033564.5899999999</v>
          </cell>
          <cell r="BZ765">
            <v>-165498.20999999973</v>
          </cell>
          <cell r="CA765">
            <v>2020677.4400000004</v>
          </cell>
          <cell r="CB765">
            <v>1971307.5599999994</v>
          </cell>
          <cell r="CD765">
            <v>2837126.01</v>
          </cell>
          <cell r="CE765">
            <v>479684.37000000087</v>
          </cell>
          <cell r="CF765">
            <v>174438.75999999908</v>
          </cell>
          <cell r="CG765">
            <v>-301775.2900000005</v>
          </cell>
          <cell r="CI765">
            <v>1750620.0899999994</v>
          </cell>
          <cell r="CO765">
            <v>-4539447.1007018853</v>
          </cell>
          <cell r="CQ765">
            <v>-595141.69719000161</v>
          </cell>
          <cell r="CR765">
            <v>397010.11023000046</v>
          </cell>
          <cell r="CS765">
            <v>16438.898500000505</v>
          </cell>
          <cell r="CU765">
            <v>1016348.0142300004</v>
          </cell>
          <cell r="CV765">
            <v>128670.72576000009</v>
          </cell>
          <cell r="CW765">
            <v>-699306.7218300011</v>
          </cell>
          <cell r="CX765">
            <v>449387.75485999847</v>
          </cell>
          <cell r="CZ765">
            <v>1091177.0662599974</v>
          </cell>
          <cell r="DF765">
            <v>1243069.4111699976</v>
          </cell>
          <cell r="DH765">
            <v>1862586.490306665</v>
          </cell>
          <cell r="DI765">
            <v>436412.07778999885</v>
          </cell>
          <cell r="DJ765">
            <v>2362791.3660599999</v>
          </cell>
          <cell r="DK765">
            <v>1318607.1547600012</v>
          </cell>
          <cell r="DL765">
            <v>812653.82398148358</v>
          </cell>
          <cell r="DM765">
            <v>1774444.5841666511</v>
          </cell>
          <cell r="DN765">
            <v>1638705.0041666662</v>
          </cell>
          <cell r="DO765">
            <v>2235877.6766666668</v>
          </cell>
          <cell r="DP765">
            <v>1476245.1520973181</v>
          </cell>
          <cell r="DQ765">
            <v>1823258.1189695767</v>
          </cell>
          <cell r="DW765">
            <v>3249041.2831481472</v>
          </cell>
          <cell r="DX765">
            <v>2638430.4373148154</v>
          </cell>
          <cell r="DY765">
            <v>1438494.7806481486</v>
          </cell>
          <cell r="DZ765">
            <v>2082948.4931481492</v>
          </cell>
          <cell r="EA765">
            <v>1784372.653148147</v>
          </cell>
          <cell r="EB765">
            <v>1951214.6133333335</v>
          </cell>
          <cell r="EC765">
            <v>659279.2266666675</v>
          </cell>
          <cell r="ED765">
            <v>952757.96814814745</v>
          </cell>
          <cell r="EE765">
            <v>-74905.100185185351</v>
          </cell>
          <cell r="EF765">
            <v>1315362.1414814815</v>
          </cell>
          <cell r="EG765">
            <v>2801686.2639814825</v>
          </cell>
          <cell r="EH765">
            <v>2283086.8566981107</v>
          </cell>
          <cell r="EN765">
            <v>2276020.0356795923</v>
          </cell>
          <cell r="EO765">
            <v>2992296.5675314455</v>
          </cell>
          <cell r="EP765">
            <v>2483341.6914371466</v>
          </cell>
          <cell r="EQ765">
            <v>1488740.9598156228</v>
          </cell>
          <cell r="ER765">
            <v>1730922.7416895109</v>
          </cell>
          <cell r="ES765">
            <v>1154671.7987974917</v>
          </cell>
          <cell r="ET765">
            <v>709025.00428760774</v>
          </cell>
          <cell r="EU765">
            <v>1063090.6774033529</v>
          </cell>
          <cell r="EV765">
            <v>1465854.5125416368</v>
          </cell>
          <cell r="EW765">
            <v>630649.65567021456</v>
          </cell>
          <cell r="EX765">
            <v>1057843.5368996626</v>
          </cell>
          <cell r="EY765">
            <v>723180.49886650173</v>
          </cell>
          <cell r="FE765">
            <v>961074.40862190421</v>
          </cell>
          <cell r="FF765">
            <v>1229991.8720193505</v>
          </cell>
          <cell r="FG765">
            <v>1016785.4594409501</v>
          </cell>
          <cell r="FH765">
            <v>-3103072.0122571634</v>
          </cell>
          <cell r="FI765">
            <v>-2866072.0122571629</v>
          </cell>
          <cell r="FJ765">
            <v>0</v>
          </cell>
          <cell r="FK765">
            <v>0</v>
          </cell>
          <cell r="FL765">
            <v>0</v>
          </cell>
          <cell r="FM765">
            <v>0</v>
          </cell>
          <cell r="FN765">
            <v>0</v>
          </cell>
          <cell r="FO765">
            <v>0</v>
          </cell>
          <cell r="FP765">
            <v>0</v>
          </cell>
          <cell r="FV765">
            <v>0</v>
          </cell>
          <cell r="FW765">
            <v>0</v>
          </cell>
          <cell r="FX765">
            <v>0</v>
          </cell>
          <cell r="FY765">
            <v>0</v>
          </cell>
          <cell r="FZ765">
            <v>0</v>
          </cell>
          <cell r="GA765">
            <v>0</v>
          </cell>
          <cell r="GB765">
            <v>0</v>
          </cell>
          <cell r="GC765">
            <v>0</v>
          </cell>
          <cell r="GD765">
            <v>0</v>
          </cell>
          <cell r="GE765">
            <v>0</v>
          </cell>
          <cell r="GF765">
            <v>0</v>
          </cell>
          <cell r="GG765">
            <v>0</v>
          </cell>
          <cell r="GM765">
            <v>0</v>
          </cell>
          <cell r="GN765">
            <v>0</v>
          </cell>
          <cell r="GO765">
            <v>0</v>
          </cell>
          <cell r="GP765">
            <v>0</v>
          </cell>
          <cell r="GQ765">
            <v>0</v>
          </cell>
          <cell r="GR765">
            <v>0</v>
          </cell>
          <cell r="GS765">
            <v>0</v>
          </cell>
          <cell r="GT765">
            <v>0</v>
          </cell>
          <cell r="GU765">
            <v>0</v>
          </cell>
          <cell r="GV765">
            <v>0</v>
          </cell>
          <cell r="GW765">
            <v>0</v>
          </cell>
          <cell r="GX765">
            <v>0</v>
          </cell>
          <cell r="HD765">
            <v>0</v>
          </cell>
          <cell r="HE765">
            <v>0</v>
          </cell>
          <cell r="HF765">
            <v>0</v>
          </cell>
          <cell r="HG765">
            <v>0</v>
          </cell>
          <cell r="HH765">
            <v>0</v>
          </cell>
          <cell r="HN765" t="e">
            <v>#REF!</v>
          </cell>
        </row>
        <row r="766">
          <cell r="A766" t="str">
            <v>CalWINCalWINSecured Volumetric-OPCurrent FlashBPO</v>
          </cell>
          <cell r="B766" t="str">
            <v>CalWINSecured Volumetric-OPCurrent FlashBPO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Y766">
            <v>0</v>
          </cell>
          <cell r="AA766">
            <v>0</v>
          </cell>
          <cell r="AB766">
            <v>0</v>
          </cell>
          <cell r="AC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J766">
            <v>0</v>
          </cell>
          <cell r="AP766">
            <v>0</v>
          </cell>
          <cell r="AR766">
            <v>0</v>
          </cell>
          <cell r="AS766">
            <v>0</v>
          </cell>
          <cell r="AT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BA766">
            <v>0</v>
          </cell>
          <cell r="BG766">
            <v>0</v>
          </cell>
          <cell r="BI766">
            <v>0</v>
          </cell>
          <cell r="BJ766">
            <v>0</v>
          </cell>
          <cell r="BK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R766">
            <v>0</v>
          </cell>
          <cell r="BX766">
            <v>0</v>
          </cell>
          <cell r="BZ766">
            <v>0</v>
          </cell>
          <cell r="CA766">
            <v>0</v>
          </cell>
          <cell r="CB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I766">
            <v>0</v>
          </cell>
          <cell r="CO766">
            <v>0</v>
          </cell>
          <cell r="CQ766">
            <v>0</v>
          </cell>
          <cell r="CR766">
            <v>0</v>
          </cell>
          <cell r="CS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Z766">
            <v>0</v>
          </cell>
          <cell r="DF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0</v>
          </cell>
          <cell r="EY766">
            <v>0</v>
          </cell>
          <cell r="FE766">
            <v>0</v>
          </cell>
          <cell r="FF766">
            <v>0</v>
          </cell>
          <cell r="FG766">
            <v>0</v>
          </cell>
          <cell r="FH766">
            <v>0</v>
          </cell>
          <cell r="FI766">
            <v>0</v>
          </cell>
          <cell r="FJ766">
            <v>0</v>
          </cell>
          <cell r="FK766">
            <v>0</v>
          </cell>
          <cell r="FL766">
            <v>0</v>
          </cell>
          <cell r="FM766">
            <v>0</v>
          </cell>
          <cell r="FN766">
            <v>0</v>
          </cell>
          <cell r="FO766">
            <v>0</v>
          </cell>
          <cell r="FP766">
            <v>0</v>
          </cell>
          <cell r="FV766">
            <v>0</v>
          </cell>
          <cell r="FW766">
            <v>0</v>
          </cell>
          <cell r="FX766">
            <v>0</v>
          </cell>
          <cell r="FY766">
            <v>0</v>
          </cell>
          <cell r="FZ766">
            <v>0</v>
          </cell>
          <cell r="GA766">
            <v>0</v>
          </cell>
          <cell r="GB766">
            <v>0</v>
          </cell>
          <cell r="GC766">
            <v>0</v>
          </cell>
          <cell r="GD766">
            <v>0</v>
          </cell>
          <cell r="GE766">
            <v>0</v>
          </cell>
          <cell r="GF766">
            <v>0</v>
          </cell>
          <cell r="GG766">
            <v>0</v>
          </cell>
          <cell r="GM766">
            <v>0</v>
          </cell>
          <cell r="GN766">
            <v>0</v>
          </cell>
          <cell r="GO766">
            <v>0</v>
          </cell>
          <cell r="GP766">
            <v>0</v>
          </cell>
          <cell r="GQ766">
            <v>0</v>
          </cell>
          <cell r="GR766">
            <v>0</v>
          </cell>
          <cell r="GS766">
            <v>0</v>
          </cell>
          <cell r="GT766">
            <v>0</v>
          </cell>
          <cell r="GU766">
            <v>0</v>
          </cell>
          <cell r="GV766">
            <v>0</v>
          </cell>
          <cell r="GW766">
            <v>0</v>
          </cell>
          <cell r="GX766">
            <v>0</v>
          </cell>
          <cell r="HD766">
            <v>0</v>
          </cell>
          <cell r="HE766">
            <v>0</v>
          </cell>
          <cell r="HF766">
            <v>0</v>
          </cell>
          <cell r="HG766">
            <v>0</v>
          </cell>
          <cell r="HH766">
            <v>0</v>
          </cell>
          <cell r="HN766" t="e">
            <v>#REF!</v>
          </cell>
        </row>
        <row r="767">
          <cell r="A767" t="str">
            <v>CalWINCalWINTotal-Secured-OPCurrent FlashBPO</v>
          </cell>
          <cell r="B767" t="str">
            <v>CalWINTotal-Secured-OPCurrent FlashBPO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-1255590559.4604568</v>
          </cell>
          <cell r="Y767">
            <v>0</v>
          </cell>
          <cell r="AA767">
            <v>0</v>
          </cell>
          <cell r="AB767">
            <v>0</v>
          </cell>
          <cell r="AC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J767">
            <v>0</v>
          </cell>
          <cell r="AP767">
            <v>1100690.72</v>
          </cell>
          <cell r="AR767">
            <v>1180549.6100000001</v>
          </cell>
          <cell r="AS767">
            <v>2437293.9600000004</v>
          </cell>
          <cell r="AT767">
            <v>2202891.4200000004</v>
          </cell>
          <cell r="AV767">
            <v>1208375.8799999997</v>
          </cell>
          <cell r="AW767">
            <v>3129160.0900000008</v>
          </cell>
          <cell r="AX767">
            <v>1842765.0800000005</v>
          </cell>
          <cell r="AY767">
            <v>2160211.96</v>
          </cell>
          <cell r="BA767">
            <v>1654166.9700000002</v>
          </cell>
          <cell r="BG767">
            <v>2205782.58</v>
          </cell>
          <cell r="BI767">
            <v>2114035.9900000002</v>
          </cell>
          <cell r="BJ767">
            <v>1212797.9300000006</v>
          </cell>
          <cell r="BK767">
            <v>772217.5000000007</v>
          </cell>
          <cell r="BM767">
            <v>2753135.8099999996</v>
          </cell>
          <cell r="BN767">
            <v>2404176.2000000007</v>
          </cell>
          <cell r="BO767">
            <v>1661770.23</v>
          </cell>
          <cell r="BP767">
            <v>294800.31000000052</v>
          </cell>
          <cell r="BR767">
            <v>2465386.2799999989</v>
          </cell>
          <cell r="BX767">
            <v>2033564.5899999999</v>
          </cell>
          <cell r="BZ767">
            <v>-165498.20999999973</v>
          </cell>
          <cell r="CA767">
            <v>2020677.4400000004</v>
          </cell>
          <cell r="CB767">
            <v>1971307.5599999994</v>
          </cell>
          <cell r="CD767">
            <v>2837126.01</v>
          </cell>
          <cell r="CE767">
            <v>479684.37000000087</v>
          </cell>
          <cell r="CF767">
            <v>174438.75999999908</v>
          </cell>
          <cell r="CG767">
            <v>-301775.2900000005</v>
          </cell>
          <cell r="CI767">
            <v>1750620.0899999994</v>
          </cell>
          <cell r="CO767">
            <v>-4539447.1007018853</v>
          </cell>
          <cell r="CQ767">
            <v>-595141.69719000161</v>
          </cell>
          <cell r="CR767">
            <v>397010.11023000046</v>
          </cell>
          <cell r="CS767">
            <v>16438.898500000505</v>
          </cell>
          <cell r="CU767">
            <v>1016348.0142300004</v>
          </cell>
          <cell r="CV767">
            <v>128670.72576000009</v>
          </cell>
          <cell r="CW767">
            <v>-699306.7218300011</v>
          </cell>
          <cell r="CX767">
            <v>449387.75485999847</v>
          </cell>
          <cell r="CZ767">
            <v>1091177.0662599974</v>
          </cell>
          <cell r="DF767">
            <v>1243069.4111699976</v>
          </cell>
          <cell r="DH767">
            <v>1862586.490306665</v>
          </cell>
          <cell r="DI767">
            <v>436412.07778999885</v>
          </cell>
          <cell r="DJ767">
            <v>2362791.3660599999</v>
          </cell>
          <cell r="DK767">
            <v>1318607.1547600012</v>
          </cell>
          <cell r="DL767">
            <v>812653.82398148358</v>
          </cell>
          <cell r="DM767">
            <v>1774444.5841666511</v>
          </cell>
          <cell r="DN767">
            <v>1638705.0041666662</v>
          </cell>
          <cell r="DO767">
            <v>2235877.6766666668</v>
          </cell>
          <cell r="DP767">
            <v>1476245.1520973181</v>
          </cell>
          <cell r="DQ767">
            <v>1823258.1189695767</v>
          </cell>
          <cell r="DW767">
            <v>3249041.2831481472</v>
          </cell>
          <cell r="DX767">
            <v>2638430.4373148154</v>
          </cell>
          <cell r="DY767">
            <v>1438494.7806481486</v>
          </cell>
          <cell r="DZ767">
            <v>2082948.4931481492</v>
          </cell>
          <cell r="EA767">
            <v>1784372.653148147</v>
          </cell>
          <cell r="EB767">
            <v>1951214.6133333335</v>
          </cell>
          <cell r="EC767">
            <v>659279.2266666675</v>
          </cell>
          <cell r="ED767">
            <v>952757.96814814745</v>
          </cell>
          <cell r="EE767">
            <v>-74905.100185185351</v>
          </cell>
          <cell r="EF767">
            <v>1315362.1414814815</v>
          </cell>
          <cell r="EG767">
            <v>2801686.2639814825</v>
          </cell>
          <cell r="EH767">
            <v>2283086.8566981107</v>
          </cell>
          <cell r="EN767">
            <v>2276020.0356795923</v>
          </cell>
          <cell r="EO767">
            <v>2992296.5675314455</v>
          </cell>
          <cell r="EP767">
            <v>2483341.6914371466</v>
          </cell>
          <cell r="EQ767">
            <v>1488740.9598156228</v>
          </cell>
          <cell r="ER767">
            <v>1730922.7416895109</v>
          </cell>
          <cell r="ES767">
            <v>1154671.7987974917</v>
          </cell>
          <cell r="ET767">
            <v>709025.00428760774</v>
          </cell>
          <cell r="EU767">
            <v>1063090.6774033529</v>
          </cell>
          <cell r="EV767">
            <v>1465854.5125416368</v>
          </cell>
          <cell r="EW767">
            <v>630649.65567021456</v>
          </cell>
          <cell r="EX767">
            <v>1057843.5368996626</v>
          </cell>
          <cell r="EY767">
            <v>723180.49886650173</v>
          </cell>
          <cell r="FE767">
            <v>961074.40862190421</v>
          </cell>
          <cell r="FF767">
            <v>1229991.8720193505</v>
          </cell>
          <cell r="FG767">
            <v>1016785.4594409501</v>
          </cell>
          <cell r="FH767">
            <v>-3103072.0122571634</v>
          </cell>
          <cell r="FI767">
            <v>-2866072.0122571629</v>
          </cell>
          <cell r="FJ767">
            <v>0</v>
          </cell>
          <cell r="FK767">
            <v>0</v>
          </cell>
          <cell r="FL767">
            <v>0</v>
          </cell>
          <cell r="FM767">
            <v>0</v>
          </cell>
          <cell r="FN767">
            <v>0</v>
          </cell>
          <cell r="FO767">
            <v>0</v>
          </cell>
          <cell r="FP767">
            <v>0</v>
          </cell>
          <cell r="FV767">
            <v>0</v>
          </cell>
          <cell r="FW767">
            <v>0</v>
          </cell>
          <cell r="FX767">
            <v>0</v>
          </cell>
          <cell r="FY767">
            <v>0</v>
          </cell>
          <cell r="FZ767">
            <v>0</v>
          </cell>
          <cell r="GA767">
            <v>0</v>
          </cell>
          <cell r="GB767">
            <v>0</v>
          </cell>
          <cell r="GC767">
            <v>0</v>
          </cell>
          <cell r="GD767">
            <v>0</v>
          </cell>
          <cell r="GE767">
            <v>0</v>
          </cell>
          <cell r="GF767">
            <v>0</v>
          </cell>
          <cell r="GG767">
            <v>0</v>
          </cell>
          <cell r="GM767">
            <v>0</v>
          </cell>
          <cell r="GN767">
            <v>0</v>
          </cell>
          <cell r="GO767">
            <v>0</v>
          </cell>
          <cell r="GP767">
            <v>0</v>
          </cell>
          <cell r="GQ767">
            <v>0</v>
          </cell>
          <cell r="GR767">
            <v>0</v>
          </cell>
          <cell r="GS767">
            <v>0</v>
          </cell>
          <cell r="GT767">
            <v>0</v>
          </cell>
          <cell r="GU767">
            <v>0</v>
          </cell>
          <cell r="GV767">
            <v>0</v>
          </cell>
          <cell r="GW767">
            <v>0</v>
          </cell>
          <cell r="GX767">
            <v>0</v>
          </cell>
          <cell r="HD767">
            <v>0</v>
          </cell>
          <cell r="HE767">
            <v>0</v>
          </cell>
          <cell r="HF767">
            <v>0</v>
          </cell>
          <cell r="HG767">
            <v>0</v>
          </cell>
          <cell r="HH767">
            <v>0</v>
          </cell>
          <cell r="HN767" t="e">
            <v>#REF!</v>
          </cell>
        </row>
        <row r="768">
          <cell r="A768" t="str">
            <v>CalWINCalWINAIB New Sales-OPCurrent FlashBPO</v>
          </cell>
          <cell r="B768" t="str">
            <v>CalWINAIB New Sales-OPCurrent FlashBPO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-49510887.010000005</v>
          </cell>
          <cell r="Y768">
            <v>0</v>
          </cell>
          <cell r="AA768">
            <v>0</v>
          </cell>
          <cell r="AB768">
            <v>0</v>
          </cell>
          <cell r="AC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J768">
            <v>0</v>
          </cell>
          <cell r="AP768">
            <v>0</v>
          </cell>
          <cell r="AR768">
            <v>0</v>
          </cell>
          <cell r="AS768">
            <v>0</v>
          </cell>
          <cell r="AT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BA768">
            <v>0</v>
          </cell>
          <cell r="BG768">
            <v>0</v>
          </cell>
          <cell r="BI768">
            <v>0</v>
          </cell>
          <cell r="BJ768">
            <v>0</v>
          </cell>
          <cell r="BK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R768">
            <v>0</v>
          </cell>
          <cell r="BX768">
            <v>0</v>
          </cell>
          <cell r="BZ768">
            <v>0</v>
          </cell>
          <cell r="CA768">
            <v>0</v>
          </cell>
          <cell r="CB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I768">
            <v>0</v>
          </cell>
          <cell r="CO768">
            <v>4958079.5999999996</v>
          </cell>
          <cell r="CQ768">
            <v>-7.588301885277815</v>
          </cell>
          <cell r="CR768">
            <v>-126635.2683018872</v>
          </cell>
          <cell r="CS768">
            <v>467492.97169811366</v>
          </cell>
          <cell r="CU768">
            <v>1361274.7416981114</v>
          </cell>
          <cell r="CV768">
            <v>-154747.52830188686</v>
          </cell>
          <cell r="CW768">
            <v>709356.7716981133</v>
          </cell>
          <cell r="CX768">
            <v>879042.16169811296</v>
          </cell>
          <cell r="CZ768">
            <v>1004736.0716981129</v>
          </cell>
          <cell r="DF768">
            <v>998343.47169811255</v>
          </cell>
          <cell r="DH768">
            <v>141540.87169811327</v>
          </cell>
          <cell r="DI768">
            <v>1154116.071698114</v>
          </cell>
          <cell r="DJ768">
            <v>330840.47169811314</v>
          </cell>
          <cell r="DK768">
            <v>0.41169811333929829</v>
          </cell>
          <cell r="DL768">
            <v>1.6981136923277518E-3</v>
          </cell>
          <cell r="DM768">
            <v>0.47169811296043918</v>
          </cell>
          <cell r="DN768">
            <v>-0.52830188587904559</v>
          </cell>
          <cell r="DO768">
            <v>0.4716981127330655</v>
          </cell>
          <cell r="DP768">
            <v>18.47169811344429</v>
          </cell>
          <cell r="DQ768">
            <v>-0.52830188610641926</v>
          </cell>
          <cell r="DW768">
            <v>0.47169811341518653</v>
          </cell>
          <cell r="DX768">
            <v>-36.528301886846748</v>
          </cell>
          <cell r="DY768">
            <v>1.6981125554593746E-3</v>
          </cell>
          <cell r="DZ768">
            <v>-1.830188784879283E-2</v>
          </cell>
          <cell r="EA768">
            <v>0.47169811409730755</v>
          </cell>
          <cell r="EB768">
            <v>-0.26830188767235086</v>
          </cell>
          <cell r="EC768">
            <v>-0.26830188767235086</v>
          </cell>
          <cell r="ED768">
            <v>-0.26830188679127787</v>
          </cell>
          <cell r="EE768">
            <v>-0.26830188676285616</v>
          </cell>
          <cell r="EF768">
            <v>-0.26830188653548248</v>
          </cell>
          <cell r="EG768">
            <v>-0.26830188835447188</v>
          </cell>
          <cell r="EH768">
            <v>0.20000000313302735</v>
          </cell>
          <cell r="EN768">
            <v>0.20000000267828</v>
          </cell>
          <cell r="EO768">
            <v>-4.5474735088646412E-10</v>
          </cell>
          <cell r="EP768">
            <v>9.9475983006414026E-11</v>
          </cell>
          <cell r="EQ768">
            <v>142604.35</v>
          </cell>
          <cell r="ER768">
            <v>238869.04999999996</v>
          </cell>
          <cell r="ES768">
            <v>278535.5066666666</v>
          </cell>
          <cell r="ET768">
            <v>482505.38000000006</v>
          </cell>
          <cell r="EU768">
            <v>520734.9466666666</v>
          </cell>
          <cell r="EV768">
            <v>586606.93000000017</v>
          </cell>
          <cell r="EW768">
            <v>848390.54999999958</v>
          </cell>
          <cell r="EX768">
            <v>854195.99999999988</v>
          </cell>
          <cell r="EY768">
            <v>882542.61666666658</v>
          </cell>
          <cell r="FE768">
            <v>883819.76666666672</v>
          </cell>
          <cell r="FF768">
            <v>897969.21666666667</v>
          </cell>
          <cell r="FG768">
            <v>756598.38333333319</v>
          </cell>
          <cell r="FH768">
            <v>4558650.3833333319</v>
          </cell>
          <cell r="FI768">
            <v>4571389.3833333328</v>
          </cell>
          <cell r="FJ768">
            <v>0</v>
          </cell>
          <cell r="FK768">
            <v>0</v>
          </cell>
          <cell r="FL768">
            <v>0</v>
          </cell>
          <cell r="FM768">
            <v>0</v>
          </cell>
          <cell r="FN768">
            <v>0</v>
          </cell>
          <cell r="FO768">
            <v>0</v>
          </cell>
          <cell r="FP768">
            <v>0</v>
          </cell>
          <cell r="FV768">
            <v>0</v>
          </cell>
          <cell r="FW768">
            <v>0</v>
          </cell>
          <cell r="FX768">
            <v>0</v>
          </cell>
          <cell r="FY768">
            <v>0</v>
          </cell>
          <cell r="FZ768">
            <v>0</v>
          </cell>
          <cell r="GA768">
            <v>0</v>
          </cell>
          <cell r="GB768">
            <v>0</v>
          </cell>
          <cell r="GC768">
            <v>0</v>
          </cell>
          <cell r="GD768">
            <v>0</v>
          </cell>
          <cell r="GE768">
            <v>0</v>
          </cell>
          <cell r="GF768">
            <v>0</v>
          </cell>
          <cell r="GG768">
            <v>0</v>
          </cell>
          <cell r="GM768">
            <v>0</v>
          </cell>
          <cell r="GN768">
            <v>0</v>
          </cell>
          <cell r="GO768">
            <v>0</v>
          </cell>
          <cell r="GP768">
            <v>0</v>
          </cell>
          <cell r="GQ768">
            <v>0</v>
          </cell>
          <cell r="GR768">
            <v>0</v>
          </cell>
          <cell r="GS768">
            <v>0</v>
          </cell>
          <cell r="GT768">
            <v>0</v>
          </cell>
          <cell r="GU768">
            <v>0</v>
          </cell>
          <cell r="GV768">
            <v>0</v>
          </cell>
          <cell r="GW768">
            <v>0</v>
          </cell>
          <cell r="GX768">
            <v>0</v>
          </cell>
          <cell r="HD768">
            <v>0</v>
          </cell>
          <cell r="HE768">
            <v>0</v>
          </cell>
          <cell r="HF768">
            <v>0</v>
          </cell>
          <cell r="HG768">
            <v>0</v>
          </cell>
          <cell r="HH768">
            <v>0</v>
          </cell>
          <cell r="HN768" t="e">
            <v>#REF!</v>
          </cell>
        </row>
        <row r="769">
          <cell r="A769" t="str">
            <v>CalWINCalWINTotal-OPCurrent FlashBPO</v>
          </cell>
          <cell r="B769" t="str">
            <v>CalWINTotal-OPCurrent FlashBPO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-1305101446.4704568</v>
          </cell>
          <cell r="Y769">
            <v>0</v>
          </cell>
          <cell r="AA769">
            <v>0</v>
          </cell>
          <cell r="AB769">
            <v>0</v>
          </cell>
          <cell r="AC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J769">
            <v>0</v>
          </cell>
          <cell r="AP769">
            <v>1100690.72</v>
          </cell>
          <cell r="AR769">
            <v>1180549.6100000001</v>
          </cell>
          <cell r="AS769">
            <v>2437293.9600000004</v>
          </cell>
          <cell r="AT769">
            <v>2202891.4200000004</v>
          </cell>
          <cell r="AV769">
            <v>1208375.8799999997</v>
          </cell>
          <cell r="AW769">
            <v>3129160.0900000008</v>
          </cell>
          <cell r="AX769">
            <v>1842765.0800000005</v>
          </cell>
          <cell r="AY769">
            <v>2160211.96</v>
          </cell>
          <cell r="BA769">
            <v>1654166.9700000002</v>
          </cell>
          <cell r="BG769">
            <v>2205782.58</v>
          </cell>
          <cell r="BI769">
            <v>2114035.9900000002</v>
          </cell>
          <cell r="BJ769">
            <v>1212797.9300000006</v>
          </cell>
          <cell r="BK769">
            <v>772217.5000000007</v>
          </cell>
          <cell r="BM769">
            <v>2753135.8099999996</v>
          </cell>
          <cell r="BN769">
            <v>2404176.2000000007</v>
          </cell>
          <cell r="BO769">
            <v>1661770.23</v>
          </cell>
          <cell r="BP769">
            <v>294800.31000000052</v>
          </cell>
          <cell r="BR769">
            <v>2465386.2799999989</v>
          </cell>
          <cell r="BX769">
            <v>2033564.5899999999</v>
          </cell>
          <cell r="BZ769">
            <v>-165498.20999999973</v>
          </cell>
          <cell r="CA769">
            <v>2020677.4400000004</v>
          </cell>
          <cell r="CB769">
            <v>1971307.5599999994</v>
          </cell>
          <cell r="CD769">
            <v>2837126.01</v>
          </cell>
          <cell r="CE769">
            <v>479684.37000000087</v>
          </cell>
          <cell r="CF769">
            <v>174438.75999999908</v>
          </cell>
          <cell r="CG769">
            <v>-301775.2900000005</v>
          </cell>
          <cell r="CI769">
            <v>1750620.0899999994</v>
          </cell>
          <cell r="CO769">
            <v>418632.49929811445</v>
          </cell>
          <cell r="CQ769">
            <v>-595149.28549188701</v>
          </cell>
          <cell r="CR769">
            <v>270374.84192811279</v>
          </cell>
          <cell r="CS769">
            <v>483931.87019811373</v>
          </cell>
          <cell r="CU769">
            <v>2377622.7559281122</v>
          </cell>
          <cell r="CV769">
            <v>-26076.802541886536</v>
          </cell>
          <cell r="CW769">
            <v>10050.049868112183</v>
          </cell>
          <cell r="CX769">
            <v>1328429.9165581116</v>
          </cell>
          <cell r="CZ769">
            <v>2095913.1379581103</v>
          </cell>
          <cell r="DF769">
            <v>2241412.8828681107</v>
          </cell>
          <cell r="DH769">
            <v>2004127.3620047776</v>
          </cell>
          <cell r="DI769">
            <v>1590528.1494881129</v>
          </cell>
          <cell r="DJ769">
            <v>2693631.8377581127</v>
          </cell>
          <cell r="DK769">
            <v>1318607.5664581149</v>
          </cell>
          <cell r="DL769">
            <v>812653.82567959744</v>
          </cell>
          <cell r="DM769">
            <v>1774445.0558647641</v>
          </cell>
          <cell r="DN769">
            <v>1638704.4758647808</v>
          </cell>
          <cell r="DO769">
            <v>2235878.14836478</v>
          </cell>
          <cell r="DP769">
            <v>1476263.623795432</v>
          </cell>
          <cell r="DQ769">
            <v>1823257.5906676902</v>
          </cell>
          <cell r="DW769">
            <v>3249041.7548462609</v>
          </cell>
          <cell r="DX769">
            <v>2638393.9090129286</v>
          </cell>
          <cell r="DY769">
            <v>1438494.7823462607</v>
          </cell>
          <cell r="DZ769">
            <v>2082948.4748462618</v>
          </cell>
          <cell r="EA769">
            <v>1784373.124846261</v>
          </cell>
          <cell r="EB769">
            <v>1951214.3450314461</v>
          </cell>
          <cell r="EC769">
            <v>659278.95836478006</v>
          </cell>
          <cell r="ED769">
            <v>952757.69984626095</v>
          </cell>
          <cell r="EE769">
            <v>-74905.368487072337</v>
          </cell>
          <cell r="EF769">
            <v>1315361.873179595</v>
          </cell>
          <cell r="EG769">
            <v>2801685.9956795941</v>
          </cell>
          <cell r="EH769">
            <v>2283087.0566981137</v>
          </cell>
          <cell r="EN769">
            <v>2276020.2356795943</v>
          </cell>
          <cell r="EO769">
            <v>2992296.5675314455</v>
          </cell>
          <cell r="EP769">
            <v>2483341.6914371466</v>
          </cell>
          <cell r="EQ769">
            <v>1631345.3098156224</v>
          </cell>
          <cell r="ER769">
            <v>1969791.7916895112</v>
          </cell>
          <cell r="ES769">
            <v>1433207.3054641578</v>
          </cell>
          <cell r="ET769">
            <v>1191530.3842876083</v>
          </cell>
          <cell r="EU769">
            <v>1583825.6240700192</v>
          </cell>
          <cell r="EV769">
            <v>2052461.4425416375</v>
          </cell>
          <cell r="EW769">
            <v>1479040.2056702152</v>
          </cell>
          <cell r="EX769">
            <v>1912039.5368996633</v>
          </cell>
          <cell r="EY769">
            <v>1605723.1155331684</v>
          </cell>
          <cell r="FE769">
            <v>1844894.1752885713</v>
          </cell>
          <cell r="FF769">
            <v>2127961.0886860164</v>
          </cell>
          <cell r="FG769">
            <v>1773383.8427742831</v>
          </cell>
          <cell r="FH769">
            <v>1455578.371076169</v>
          </cell>
          <cell r="FI769">
            <v>1705317.3710761704</v>
          </cell>
          <cell r="FJ769">
            <v>0</v>
          </cell>
          <cell r="FK769">
            <v>0</v>
          </cell>
          <cell r="FL769">
            <v>0</v>
          </cell>
          <cell r="FM769">
            <v>0</v>
          </cell>
          <cell r="FN769">
            <v>0</v>
          </cell>
          <cell r="FO769">
            <v>0</v>
          </cell>
          <cell r="FP769">
            <v>0</v>
          </cell>
          <cell r="FV769">
            <v>0</v>
          </cell>
          <cell r="FW769">
            <v>0</v>
          </cell>
          <cell r="FX769">
            <v>0</v>
          </cell>
          <cell r="FY769">
            <v>0</v>
          </cell>
          <cell r="FZ769">
            <v>0</v>
          </cell>
          <cell r="GA769">
            <v>0</v>
          </cell>
          <cell r="GB769">
            <v>0</v>
          </cell>
          <cell r="GC769">
            <v>0</v>
          </cell>
          <cell r="GD769">
            <v>0</v>
          </cell>
          <cell r="GE769">
            <v>0</v>
          </cell>
          <cell r="GF769">
            <v>0</v>
          </cell>
          <cell r="GG769">
            <v>0</v>
          </cell>
          <cell r="GM769">
            <v>0</v>
          </cell>
          <cell r="GN769">
            <v>0</v>
          </cell>
          <cell r="GO769">
            <v>0</v>
          </cell>
          <cell r="GP769">
            <v>0</v>
          </cell>
          <cell r="GQ769">
            <v>0</v>
          </cell>
          <cell r="GR769">
            <v>0</v>
          </cell>
          <cell r="GS769">
            <v>0</v>
          </cell>
          <cell r="GT769">
            <v>0</v>
          </cell>
          <cell r="GU769">
            <v>0</v>
          </cell>
          <cell r="GV769">
            <v>0</v>
          </cell>
          <cell r="GW769">
            <v>0</v>
          </cell>
          <cell r="GX769">
            <v>0</v>
          </cell>
          <cell r="HD769">
            <v>0</v>
          </cell>
          <cell r="HE769">
            <v>0</v>
          </cell>
          <cell r="HF769">
            <v>0</v>
          </cell>
          <cell r="HG769">
            <v>0</v>
          </cell>
          <cell r="HH769">
            <v>0</v>
          </cell>
          <cell r="HN769" t="e">
            <v>#REF!</v>
          </cell>
        </row>
        <row r="770">
          <cell r="A770" t="str">
            <v>CalWINCalWINOP %Current FlashBPO</v>
          </cell>
          <cell r="B770" t="str">
            <v>CalWINOP %Current FlashBPO</v>
          </cell>
          <cell r="H770" t="e">
            <v>#DIV/0!</v>
          </cell>
          <cell r="J770" t="e">
            <v>#DIV/0!</v>
          </cell>
          <cell r="K770" t="e">
            <v>#DIV/0!</v>
          </cell>
          <cell r="L770" t="e">
            <v>#DIV/0!</v>
          </cell>
          <cell r="N770" t="e">
            <v>#DIV/0!</v>
          </cell>
          <cell r="O770" t="e">
            <v>#DIV/0!</v>
          </cell>
          <cell r="P770" t="e">
            <v>#DIV/0!</v>
          </cell>
          <cell r="Q770" t="e">
            <v>#DIV/0!</v>
          </cell>
          <cell r="S770" t="e">
            <v>#DIV/0!</v>
          </cell>
          <cell r="Y770" t="e">
            <v>#DIV/0!</v>
          </cell>
          <cell r="AA770" t="e">
            <v>#DIV/0!</v>
          </cell>
          <cell r="AB770" t="e">
            <v>#DIV/0!</v>
          </cell>
          <cell r="AC770" t="e">
            <v>#DIV/0!</v>
          </cell>
          <cell r="AE770" t="e">
            <v>#DIV/0!</v>
          </cell>
          <cell r="AF770" t="e">
            <v>#DIV/0!</v>
          </cell>
          <cell r="AG770" t="e">
            <v>#DIV/0!</v>
          </cell>
          <cell r="AH770" t="e">
            <v>#DIV/0!</v>
          </cell>
          <cell r="AJ770" t="e">
            <v>#DIV/0!</v>
          </cell>
          <cell r="AP770">
            <v>235.84162511904054</v>
          </cell>
          <cell r="AR770">
            <v>226.97091233994797</v>
          </cell>
          <cell r="AS770">
            <v>383.65080984812931</v>
          </cell>
          <cell r="AT770">
            <v>388.8432729143953</v>
          </cell>
          <cell r="AV770">
            <v>262.62962249859083</v>
          </cell>
          <cell r="AW770">
            <v>456.12851599716339</v>
          </cell>
          <cell r="AX770">
            <v>336.59711899809855</v>
          </cell>
          <cell r="AY770">
            <v>355.93138558757209</v>
          </cell>
          <cell r="BA770">
            <v>236.31186578213448</v>
          </cell>
          <cell r="BG770">
            <v>334.08589180441624</v>
          </cell>
          <cell r="BI770">
            <v>309.69434318632409</v>
          </cell>
          <cell r="BJ770">
            <v>167.4004146615282</v>
          </cell>
          <cell r="BK770">
            <v>121.25965925457504</v>
          </cell>
          <cell r="BM770">
            <v>353.79197839148793</v>
          </cell>
          <cell r="BN770">
            <v>356.19519296301866</v>
          </cell>
          <cell r="BO770">
            <v>229.00664739187542</v>
          </cell>
          <cell r="BP770">
            <v>50.528145052179639</v>
          </cell>
          <cell r="BR770">
            <v>271.88614658485591</v>
          </cell>
          <cell r="BX770">
            <v>269.01692362205495</v>
          </cell>
          <cell r="BZ770">
            <v>-26.564436300497348</v>
          </cell>
          <cell r="CA770">
            <v>276.1523673669596</v>
          </cell>
          <cell r="CB770">
            <v>280.78322291680712</v>
          </cell>
          <cell r="CD770">
            <v>382.87885351259808</v>
          </cell>
          <cell r="CE770">
            <v>93.49372332230881</v>
          </cell>
          <cell r="CF770">
            <v>32.194568256023274</v>
          </cell>
          <cell r="CG770">
            <v>-57.141008388176559</v>
          </cell>
          <cell r="CI770">
            <v>223.86187176681082</v>
          </cell>
          <cell r="CO770">
            <v>78.896152929502946</v>
          </cell>
          <cell r="CQ770">
            <v>-98.730976270970572</v>
          </cell>
          <cell r="CR770">
            <v>41.807735445944253</v>
          </cell>
          <cell r="CS770">
            <v>77.074409314999514</v>
          </cell>
          <cell r="CU770">
            <v>304.98869221378328</v>
          </cell>
          <cell r="CV770">
            <v>-4.6597387310389413</v>
          </cell>
          <cell r="CW770">
            <v>1.5373046492240805</v>
          </cell>
          <cell r="CX770">
            <v>193.31136638118411</v>
          </cell>
          <cell r="CZ770">
            <v>267.35828302845812</v>
          </cell>
          <cell r="DF770">
            <v>305.97970894793127</v>
          </cell>
          <cell r="DH770">
            <v>286.21806095207347</v>
          </cell>
          <cell r="DI770">
            <v>226.80986230642819</v>
          </cell>
          <cell r="DJ770">
            <v>330.00914719482307</v>
          </cell>
          <cell r="DK770">
            <v>201.6686561843469</v>
          </cell>
          <cell r="DL770">
            <v>123.0696688233005</v>
          </cell>
          <cell r="DM770">
            <v>242.16457516180847</v>
          </cell>
          <cell r="DN770">
            <v>238.91339717409983</v>
          </cell>
          <cell r="DO770">
            <v>303.40534156187272</v>
          </cell>
          <cell r="DP770">
            <v>227.06988423148812</v>
          </cell>
          <cell r="DQ770">
            <v>262.90450526371109</v>
          </cell>
          <cell r="DW770">
            <v>444.08824755377651</v>
          </cell>
          <cell r="DX770">
            <v>366.12509650458372</v>
          </cell>
          <cell r="DY770">
            <v>238.16886127253315</v>
          </cell>
          <cell r="DZ770">
            <v>297.62699546381202</v>
          </cell>
          <cell r="EA770">
            <v>258.99052874562841</v>
          </cell>
          <cell r="EB770">
            <v>286.06571753338829</v>
          </cell>
          <cell r="EC770">
            <v>122.3077747736702</v>
          </cell>
          <cell r="ED770">
            <v>165.01876496583449</v>
          </cell>
          <cell r="EE770">
            <v>-19.759807356033722</v>
          </cell>
          <cell r="EF770">
            <v>243.50078154670547</v>
          </cell>
          <cell r="EG770">
            <v>416.47254856125141</v>
          </cell>
          <cell r="EH770">
            <v>346.61264591587764</v>
          </cell>
          <cell r="EN770">
            <v>353.18190959311107</v>
          </cell>
          <cell r="EO770">
            <v>429.58969474111365</v>
          </cell>
          <cell r="EP770">
            <v>367.57794386427207</v>
          </cell>
          <cell r="EQ770">
            <v>267.47081949263463</v>
          </cell>
          <cell r="ER770">
            <v>298.64568064439499</v>
          </cell>
          <cell r="ES770">
            <v>248.32379764900483</v>
          </cell>
          <cell r="ET770">
            <v>205.9839677712277</v>
          </cell>
          <cell r="EU770">
            <v>269.33626820568736</v>
          </cell>
          <cell r="EV770">
            <v>311.98130444794236</v>
          </cell>
          <cell r="EW770">
            <v>234.95123263356541</v>
          </cell>
          <cell r="EX770">
            <v>301.06940339505343</v>
          </cell>
          <cell r="EY770">
            <v>247.64277213642151</v>
          </cell>
          <cell r="FE770">
            <v>286.71043945176746</v>
          </cell>
          <cell r="FF770">
            <v>330.63961025305161</v>
          </cell>
          <cell r="FG770">
            <v>293.38475397496069</v>
          </cell>
          <cell r="FH770">
            <v>244.07051328222136</v>
          </cell>
          <cell r="FI770">
            <v>285.33710045200985</v>
          </cell>
          <cell r="FJ770" t="e">
            <v>#DIV/0!</v>
          </cell>
          <cell r="FK770" t="e">
            <v>#DIV/0!</v>
          </cell>
          <cell r="FL770" t="e">
            <v>#DIV/0!</v>
          </cell>
          <cell r="FM770" t="e">
            <v>#DIV/0!</v>
          </cell>
          <cell r="FN770" t="e">
            <v>#DIV/0!</v>
          </cell>
          <cell r="FO770" t="e">
            <v>#DIV/0!</v>
          </cell>
          <cell r="FP770" t="e">
            <v>#DIV/0!</v>
          </cell>
          <cell r="FV770" t="e">
            <v>#DIV/0!</v>
          </cell>
          <cell r="FW770" t="e">
            <v>#DIV/0!</v>
          </cell>
          <cell r="FX770" t="e">
            <v>#DIV/0!</v>
          </cell>
          <cell r="FY770" t="e">
            <v>#DIV/0!</v>
          </cell>
          <cell r="FZ770" t="e">
            <v>#DIV/0!</v>
          </cell>
          <cell r="GA770" t="e">
            <v>#DIV/0!</v>
          </cell>
          <cell r="GB770" t="e">
            <v>#DIV/0!</v>
          </cell>
          <cell r="GC770" t="e">
            <v>#DIV/0!</v>
          </cell>
          <cell r="GD770" t="e">
            <v>#DIV/0!</v>
          </cell>
          <cell r="GE770" t="e">
            <v>#DIV/0!</v>
          </cell>
          <cell r="GF770" t="e">
            <v>#DIV/0!</v>
          </cell>
          <cell r="GG770" t="e">
            <v>#DIV/0!</v>
          </cell>
          <cell r="GM770" t="e">
            <v>#DIV/0!</v>
          </cell>
          <cell r="GN770" t="e">
            <v>#DIV/0!</v>
          </cell>
          <cell r="GO770" t="e">
            <v>#DIV/0!</v>
          </cell>
          <cell r="GP770" t="e">
            <v>#DIV/0!</v>
          </cell>
          <cell r="GQ770" t="e">
            <v>#DIV/0!</v>
          </cell>
          <cell r="GR770" t="e">
            <v>#DIV/0!</v>
          </cell>
          <cell r="GS770" t="e">
            <v>#DIV/0!</v>
          </cell>
          <cell r="GT770" t="e">
            <v>#DIV/0!</v>
          </cell>
          <cell r="GU770" t="e">
            <v>#DIV/0!</v>
          </cell>
          <cell r="GV770" t="e">
            <v>#DIV/0!</v>
          </cell>
          <cell r="GW770" t="e">
            <v>#DIV/0!</v>
          </cell>
          <cell r="GX770" t="e">
            <v>#DIV/0!</v>
          </cell>
          <cell r="HD770" t="e">
            <v>#DIV/0!</v>
          </cell>
          <cell r="HE770" t="e">
            <v>#DIV/0!</v>
          </cell>
          <cell r="HF770" t="e">
            <v>#DIV/0!</v>
          </cell>
          <cell r="HG770" t="e">
            <v>#DIV/0!</v>
          </cell>
          <cell r="HH770" t="e">
            <v>#DIV/0!</v>
          </cell>
          <cell r="HN770" t="e">
            <v>#REF!</v>
          </cell>
        </row>
        <row r="771">
          <cell r="A771" t="str">
            <v/>
          </cell>
          <cell r="B771" t="str">
            <v/>
          </cell>
        </row>
        <row r="772">
          <cell r="A772" t="str">
            <v/>
          </cell>
          <cell r="B772" t="str">
            <v/>
          </cell>
        </row>
        <row r="773">
          <cell r="A773" t="str">
            <v/>
          </cell>
          <cell r="B773" t="str">
            <v/>
          </cell>
        </row>
        <row r="774">
          <cell r="A774" t="str">
            <v/>
          </cell>
          <cell r="B774" t="str">
            <v/>
          </cell>
        </row>
        <row r="775">
          <cell r="A775" t="str">
            <v/>
          </cell>
          <cell r="B775" t="str">
            <v/>
          </cell>
        </row>
        <row r="776">
          <cell r="A776" t="str">
            <v/>
          </cell>
          <cell r="B776" t="str">
            <v/>
          </cell>
        </row>
        <row r="777">
          <cell r="A777" t="str">
            <v/>
          </cell>
          <cell r="B777" t="str">
            <v/>
          </cell>
        </row>
        <row r="778">
          <cell r="A778" t="str">
            <v/>
          </cell>
          <cell r="B778" t="str">
            <v/>
          </cell>
        </row>
        <row r="779">
          <cell r="A779" t="str">
            <v/>
          </cell>
          <cell r="B779" t="str">
            <v/>
          </cell>
        </row>
        <row r="780">
          <cell r="A780" t="str">
            <v/>
          </cell>
          <cell r="B780" t="str">
            <v/>
          </cell>
        </row>
        <row r="781">
          <cell r="A781" t="str">
            <v/>
          </cell>
          <cell r="B781" t="str">
            <v/>
          </cell>
        </row>
        <row r="782">
          <cell r="A782" t="str">
            <v/>
          </cell>
          <cell r="B782" t="str">
            <v/>
          </cell>
        </row>
        <row r="783">
          <cell r="A783" t="str">
            <v/>
          </cell>
          <cell r="B783" t="str">
            <v/>
          </cell>
        </row>
        <row r="784">
          <cell r="A784" t="str">
            <v/>
          </cell>
          <cell r="B784" t="str">
            <v/>
          </cell>
        </row>
        <row r="785">
          <cell r="A785" t="str">
            <v/>
          </cell>
          <cell r="B785" t="str">
            <v/>
          </cell>
        </row>
        <row r="786">
          <cell r="A786" t="str">
            <v/>
          </cell>
          <cell r="B786" t="str">
            <v/>
          </cell>
        </row>
        <row r="787">
          <cell r="A787" t="str">
            <v/>
          </cell>
          <cell r="B787" t="str">
            <v/>
          </cell>
        </row>
        <row r="788">
          <cell r="A788" t="str">
            <v/>
          </cell>
          <cell r="B788" t="str">
            <v/>
          </cell>
        </row>
        <row r="789">
          <cell r="A789" t="str">
            <v/>
          </cell>
          <cell r="B789" t="str">
            <v/>
          </cell>
        </row>
        <row r="790">
          <cell r="A790" t="str">
            <v/>
          </cell>
          <cell r="B790" t="str">
            <v/>
          </cell>
        </row>
        <row r="791">
          <cell r="A791" t="str">
            <v/>
          </cell>
          <cell r="B791" t="str">
            <v/>
          </cell>
        </row>
        <row r="792">
          <cell r="A792" t="str">
            <v/>
          </cell>
          <cell r="B792" t="str">
            <v/>
          </cell>
        </row>
        <row r="793">
          <cell r="A793" t="str">
            <v/>
          </cell>
          <cell r="B793" t="str">
            <v/>
          </cell>
        </row>
        <row r="794">
          <cell r="A794" t="str">
            <v/>
          </cell>
          <cell r="B794" t="str">
            <v/>
          </cell>
        </row>
        <row r="795">
          <cell r="A795" t="str">
            <v/>
          </cell>
          <cell r="B795" t="str">
            <v/>
          </cell>
        </row>
        <row r="796">
          <cell r="A796" t="str">
            <v/>
          </cell>
          <cell r="B796" t="str">
            <v/>
          </cell>
        </row>
        <row r="797">
          <cell r="A797" t="str">
            <v/>
          </cell>
          <cell r="B797" t="str">
            <v/>
          </cell>
        </row>
        <row r="798">
          <cell r="A798" t="str">
            <v/>
          </cell>
          <cell r="B798" t="str">
            <v/>
          </cell>
        </row>
        <row r="799">
          <cell r="A799" t="str">
            <v/>
          </cell>
          <cell r="B799" t="str">
            <v/>
          </cell>
        </row>
        <row r="800">
          <cell r="A800" t="str">
            <v/>
          </cell>
          <cell r="B800" t="str">
            <v/>
          </cell>
        </row>
        <row r="801">
          <cell r="A801" t="str">
            <v/>
          </cell>
          <cell r="B801" t="str">
            <v/>
          </cell>
        </row>
        <row r="802">
          <cell r="A802" t="str">
            <v/>
          </cell>
          <cell r="B802" t="str">
            <v/>
          </cell>
        </row>
        <row r="803">
          <cell r="A803" t="str">
            <v/>
          </cell>
          <cell r="B803" t="str">
            <v/>
          </cell>
        </row>
        <row r="804">
          <cell r="A804" t="str">
            <v/>
          </cell>
          <cell r="B804" t="str">
            <v/>
          </cell>
        </row>
        <row r="805">
          <cell r="A805" t="str">
            <v/>
          </cell>
          <cell r="B805" t="str">
            <v/>
          </cell>
        </row>
        <row r="806">
          <cell r="A806" t="str">
            <v/>
          </cell>
          <cell r="B806" t="str">
            <v/>
          </cell>
        </row>
        <row r="807">
          <cell r="A807" t="str">
            <v/>
          </cell>
          <cell r="B807" t="str">
            <v/>
          </cell>
        </row>
        <row r="808">
          <cell r="A808" t="str">
            <v/>
          </cell>
          <cell r="B808" t="str">
            <v/>
          </cell>
        </row>
        <row r="809">
          <cell r="A809" t="str">
            <v/>
          </cell>
          <cell r="B809" t="str">
            <v/>
          </cell>
        </row>
        <row r="810">
          <cell r="A810" t="str">
            <v/>
          </cell>
          <cell r="B810" t="str">
            <v/>
          </cell>
        </row>
        <row r="811">
          <cell r="A811" t="str">
            <v/>
          </cell>
          <cell r="B811" t="str">
            <v/>
          </cell>
        </row>
        <row r="812">
          <cell r="A812" t="str">
            <v/>
          </cell>
          <cell r="B812" t="str">
            <v/>
          </cell>
        </row>
        <row r="813">
          <cell r="A813" t="str">
            <v/>
          </cell>
          <cell r="B813" t="str">
            <v/>
          </cell>
        </row>
        <row r="814">
          <cell r="A814" t="str">
            <v/>
          </cell>
          <cell r="B814" t="str">
            <v/>
          </cell>
        </row>
        <row r="815">
          <cell r="A815" t="str">
            <v/>
          </cell>
          <cell r="B815" t="str">
            <v/>
          </cell>
        </row>
        <row r="816">
          <cell r="A816" t="str">
            <v/>
          </cell>
          <cell r="B816" t="str">
            <v/>
          </cell>
        </row>
        <row r="817">
          <cell r="A817" t="str">
            <v/>
          </cell>
          <cell r="B817" t="str">
            <v/>
          </cell>
        </row>
        <row r="818">
          <cell r="A818" t="str">
            <v/>
          </cell>
          <cell r="B818" t="str">
            <v/>
          </cell>
        </row>
        <row r="819">
          <cell r="A819" t="str">
            <v/>
          </cell>
          <cell r="B819" t="str">
            <v/>
          </cell>
        </row>
        <row r="820">
          <cell r="A820" t="str">
            <v/>
          </cell>
          <cell r="B820" t="str">
            <v/>
          </cell>
        </row>
        <row r="821">
          <cell r="A821" t="str">
            <v/>
          </cell>
          <cell r="B821" t="str">
            <v/>
          </cell>
        </row>
        <row r="822">
          <cell r="A822" t="str">
            <v/>
          </cell>
          <cell r="B822" t="str">
            <v/>
          </cell>
        </row>
        <row r="823">
          <cell r="A823" t="str">
            <v/>
          </cell>
          <cell r="B823" t="str">
            <v/>
          </cell>
        </row>
        <row r="824">
          <cell r="A824" t="str">
            <v/>
          </cell>
          <cell r="B824" t="str">
            <v/>
          </cell>
        </row>
        <row r="825">
          <cell r="A825" t="str">
            <v/>
          </cell>
          <cell r="B825" t="str">
            <v/>
          </cell>
        </row>
        <row r="826">
          <cell r="A826" t="str">
            <v/>
          </cell>
          <cell r="B826" t="str">
            <v/>
          </cell>
        </row>
        <row r="827">
          <cell r="A827" t="str">
            <v/>
          </cell>
          <cell r="B827" t="str">
            <v/>
          </cell>
        </row>
        <row r="828">
          <cell r="A828" t="str">
            <v/>
          </cell>
          <cell r="B828" t="str">
            <v/>
          </cell>
        </row>
        <row r="829">
          <cell r="A829" t="str">
            <v/>
          </cell>
          <cell r="B829" t="str">
            <v/>
          </cell>
        </row>
        <row r="830">
          <cell r="A830" t="str">
            <v/>
          </cell>
          <cell r="B830" t="str">
            <v/>
          </cell>
        </row>
        <row r="831">
          <cell r="A831" t="str">
            <v/>
          </cell>
          <cell r="B831" t="str">
            <v/>
          </cell>
        </row>
        <row r="832">
          <cell r="A832" t="str">
            <v/>
          </cell>
          <cell r="B832" t="str">
            <v/>
          </cell>
        </row>
        <row r="833">
          <cell r="A833" t="str">
            <v/>
          </cell>
          <cell r="B833" t="str">
            <v/>
          </cell>
        </row>
        <row r="834">
          <cell r="A834" t="str">
            <v/>
          </cell>
          <cell r="B834" t="str">
            <v/>
          </cell>
        </row>
        <row r="835">
          <cell r="A835" t="str">
            <v/>
          </cell>
          <cell r="B835" t="str">
            <v/>
          </cell>
        </row>
        <row r="836">
          <cell r="A836" t="str">
            <v/>
          </cell>
          <cell r="B836" t="str">
            <v/>
          </cell>
        </row>
        <row r="837">
          <cell r="A837" t="str">
            <v/>
          </cell>
          <cell r="B837" t="str">
            <v/>
          </cell>
        </row>
        <row r="838">
          <cell r="A838" t="str">
            <v/>
          </cell>
          <cell r="B838" t="str">
            <v/>
          </cell>
        </row>
        <row r="839">
          <cell r="A839" t="str">
            <v/>
          </cell>
          <cell r="B839" t="str">
            <v/>
          </cell>
        </row>
        <row r="840">
          <cell r="A840" t="str">
            <v/>
          </cell>
          <cell r="B840" t="str">
            <v/>
          </cell>
        </row>
        <row r="841">
          <cell r="A841" t="str">
            <v/>
          </cell>
          <cell r="B841" t="str">
            <v/>
          </cell>
        </row>
        <row r="842">
          <cell r="A842" t="str">
            <v/>
          </cell>
          <cell r="B842" t="str">
            <v/>
          </cell>
        </row>
        <row r="843">
          <cell r="A843" t="str">
            <v/>
          </cell>
          <cell r="B843" t="str">
            <v/>
          </cell>
        </row>
        <row r="844">
          <cell r="A844" t="str">
            <v/>
          </cell>
          <cell r="B844" t="str">
            <v/>
          </cell>
        </row>
        <row r="845">
          <cell r="A845" t="str">
            <v/>
          </cell>
          <cell r="B845" t="str">
            <v/>
          </cell>
        </row>
        <row r="846">
          <cell r="A846" t="str">
            <v/>
          </cell>
          <cell r="B846" t="str">
            <v/>
          </cell>
        </row>
        <row r="847">
          <cell r="A847" t="str">
            <v/>
          </cell>
          <cell r="B847" t="str">
            <v/>
          </cell>
        </row>
        <row r="848">
          <cell r="A848" t="str">
            <v/>
          </cell>
          <cell r="B848" t="str">
            <v/>
          </cell>
        </row>
        <row r="849">
          <cell r="A849" t="str">
            <v/>
          </cell>
          <cell r="B849" t="str">
            <v/>
          </cell>
        </row>
        <row r="850">
          <cell r="A850" t="str">
            <v/>
          </cell>
          <cell r="B850" t="str">
            <v/>
          </cell>
        </row>
        <row r="851">
          <cell r="A851" t="str">
            <v/>
          </cell>
          <cell r="B851" t="str">
            <v/>
          </cell>
        </row>
        <row r="852">
          <cell r="A852" t="str">
            <v/>
          </cell>
          <cell r="B852" t="str">
            <v/>
          </cell>
        </row>
        <row r="853">
          <cell r="A853" t="str">
            <v/>
          </cell>
          <cell r="B853" t="str">
            <v/>
          </cell>
        </row>
        <row r="854">
          <cell r="A854" t="str">
            <v/>
          </cell>
          <cell r="B854" t="str">
            <v/>
          </cell>
        </row>
        <row r="855">
          <cell r="A855" t="str">
            <v/>
          </cell>
          <cell r="B855" t="str">
            <v/>
          </cell>
        </row>
        <row r="856">
          <cell r="A856" t="str">
            <v/>
          </cell>
          <cell r="B856" t="str">
            <v/>
          </cell>
        </row>
        <row r="857">
          <cell r="A857" t="str">
            <v/>
          </cell>
          <cell r="B857" t="str">
            <v/>
          </cell>
        </row>
        <row r="858">
          <cell r="A858" t="str">
            <v/>
          </cell>
          <cell r="B858" t="str">
            <v/>
          </cell>
        </row>
        <row r="859">
          <cell r="A859" t="str">
            <v/>
          </cell>
          <cell r="B859" t="str">
            <v/>
          </cell>
        </row>
        <row r="860">
          <cell r="A860" t="str">
            <v/>
          </cell>
          <cell r="B860" t="str">
            <v/>
          </cell>
        </row>
        <row r="861">
          <cell r="A861" t="str">
            <v/>
          </cell>
          <cell r="B861" t="str">
            <v/>
          </cell>
        </row>
        <row r="862">
          <cell r="A862" t="str">
            <v/>
          </cell>
          <cell r="B862" t="str">
            <v/>
          </cell>
        </row>
        <row r="863">
          <cell r="A863" t="str">
            <v/>
          </cell>
          <cell r="B863" t="str">
            <v/>
          </cell>
        </row>
        <row r="864">
          <cell r="A864" t="str">
            <v/>
          </cell>
          <cell r="B864" t="str">
            <v/>
          </cell>
        </row>
        <row r="865">
          <cell r="A865" t="str">
            <v/>
          </cell>
          <cell r="B865" t="str">
            <v/>
          </cell>
        </row>
        <row r="866">
          <cell r="A866" t="str">
            <v/>
          </cell>
          <cell r="B866" t="str">
            <v/>
          </cell>
        </row>
        <row r="867">
          <cell r="A867" t="str">
            <v/>
          </cell>
          <cell r="B867" t="str">
            <v/>
          </cell>
        </row>
        <row r="868">
          <cell r="A868" t="str">
            <v/>
          </cell>
          <cell r="B868" t="str">
            <v/>
          </cell>
        </row>
        <row r="869">
          <cell r="A869" t="str">
            <v/>
          </cell>
          <cell r="B869" t="str">
            <v/>
          </cell>
        </row>
        <row r="870">
          <cell r="A870" t="str">
            <v/>
          </cell>
          <cell r="B870" t="str">
            <v/>
          </cell>
        </row>
        <row r="871">
          <cell r="A871" t="str">
            <v/>
          </cell>
          <cell r="B871" t="str">
            <v/>
          </cell>
        </row>
        <row r="872">
          <cell r="A872" t="str">
            <v/>
          </cell>
          <cell r="B872" t="str">
            <v/>
          </cell>
        </row>
        <row r="873">
          <cell r="A873" t="str">
            <v/>
          </cell>
          <cell r="B873" t="str">
            <v/>
          </cell>
        </row>
        <row r="874">
          <cell r="A874" t="str">
            <v/>
          </cell>
          <cell r="B874" t="str">
            <v/>
          </cell>
        </row>
        <row r="875">
          <cell r="A875" t="str">
            <v/>
          </cell>
          <cell r="B875" t="str">
            <v/>
          </cell>
        </row>
        <row r="876">
          <cell r="A876" t="str">
            <v/>
          </cell>
          <cell r="B876" t="str">
            <v/>
          </cell>
        </row>
        <row r="877">
          <cell r="A877" t="str">
            <v/>
          </cell>
          <cell r="B877" t="str">
            <v/>
          </cell>
        </row>
        <row r="878">
          <cell r="A878" t="str">
            <v/>
          </cell>
          <cell r="B878" t="str">
            <v/>
          </cell>
        </row>
        <row r="879">
          <cell r="A879" t="str">
            <v/>
          </cell>
          <cell r="B879" t="str">
            <v/>
          </cell>
        </row>
        <row r="880">
          <cell r="A880" t="str">
            <v/>
          </cell>
          <cell r="B880" t="str">
            <v/>
          </cell>
        </row>
        <row r="881">
          <cell r="A881" t="str">
            <v/>
          </cell>
          <cell r="B881" t="str">
            <v/>
          </cell>
        </row>
        <row r="882">
          <cell r="A882" t="str">
            <v/>
          </cell>
          <cell r="B882" t="str">
            <v/>
          </cell>
        </row>
        <row r="883">
          <cell r="A883" t="str">
            <v/>
          </cell>
          <cell r="B883" t="str">
            <v/>
          </cell>
        </row>
        <row r="884">
          <cell r="A884" t="str">
            <v/>
          </cell>
          <cell r="B884" t="str">
            <v/>
          </cell>
        </row>
        <row r="885">
          <cell r="A885" t="str">
            <v/>
          </cell>
          <cell r="B885" t="str">
            <v/>
          </cell>
        </row>
        <row r="886">
          <cell r="A886" t="str">
            <v/>
          </cell>
          <cell r="B886" t="str">
            <v/>
          </cell>
        </row>
        <row r="887">
          <cell r="A887" t="str">
            <v/>
          </cell>
          <cell r="B887" t="str">
            <v/>
          </cell>
        </row>
        <row r="888">
          <cell r="A888" t="str">
            <v/>
          </cell>
          <cell r="B888" t="str">
            <v/>
          </cell>
        </row>
        <row r="889">
          <cell r="A889" t="str">
            <v/>
          </cell>
          <cell r="B889" t="str">
            <v/>
          </cell>
        </row>
        <row r="890">
          <cell r="A890" t="str">
            <v/>
          </cell>
          <cell r="B890" t="str">
            <v/>
          </cell>
        </row>
        <row r="891">
          <cell r="A891" t="str">
            <v/>
          </cell>
          <cell r="B891" t="str">
            <v/>
          </cell>
        </row>
        <row r="892">
          <cell r="A892" t="str">
            <v/>
          </cell>
          <cell r="B892" t="str">
            <v/>
          </cell>
        </row>
        <row r="893">
          <cell r="A893" t="str">
            <v/>
          </cell>
          <cell r="B893" t="str">
            <v/>
          </cell>
        </row>
        <row r="894">
          <cell r="A894" t="str">
            <v/>
          </cell>
          <cell r="B894" t="str">
            <v/>
          </cell>
        </row>
        <row r="895">
          <cell r="A895" t="str">
            <v/>
          </cell>
          <cell r="B895" t="str">
            <v/>
          </cell>
        </row>
        <row r="896">
          <cell r="A896" t="str">
            <v/>
          </cell>
          <cell r="B896" t="str">
            <v/>
          </cell>
        </row>
        <row r="897">
          <cell r="A897" t="str">
            <v/>
          </cell>
          <cell r="B897" t="str">
            <v/>
          </cell>
        </row>
        <row r="898">
          <cell r="A898" t="str">
            <v/>
          </cell>
          <cell r="B898" t="str">
            <v/>
          </cell>
        </row>
        <row r="899">
          <cell r="A899" t="str">
            <v/>
          </cell>
          <cell r="B899" t="str">
            <v/>
          </cell>
        </row>
        <row r="900">
          <cell r="A900" t="str">
            <v/>
          </cell>
          <cell r="B900" t="str">
            <v/>
          </cell>
        </row>
        <row r="901">
          <cell r="A901" t="str">
            <v/>
          </cell>
          <cell r="B901" t="str">
            <v/>
          </cell>
        </row>
        <row r="902">
          <cell r="A902" t="str">
            <v/>
          </cell>
          <cell r="B902" t="str">
            <v/>
          </cell>
        </row>
        <row r="903">
          <cell r="A903" t="str">
            <v/>
          </cell>
          <cell r="B903" t="str">
            <v/>
          </cell>
        </row>
        <row r="904">
          <cell r="A904" t="str">
            <v/>
          </cell>
          <cell r="B904" t="str">
            <v/>
          </cell>
        </row>
        <row r="905">
          <cell r="A905" t="str">
            <v/>
          </cell>
          <cell r="B905" t="str">
            <v/>
          </cell>
        </row>
        <row r="906">
          <cell r="A906" t="str">
            <v/>
          </cell>
          <cell r="B906" t="str">
            <v/>
          </cell>
        </row>
        <row r="907">
          <cell r="A907" t="str">
            <v/>
          </cell>
          <cell r="B907" t="str">
            <v/>
          </cell>
        </row>
        <row r="908">
          <cell r="A908" t="str">
            <v/>
          </cell>
          <cell r="B908" t="str">
            <v/>
          </cell>
        </row>
        <row r="909">
          <cell r="A909" t="str">
            <v/>
          </cell>
          <cell r="B909" t="str">
            <v/>
          </cell>
        </row>
        <row r="910">
          <cell r="A910" t="str">
            <v/>
          </cell>
          <cell r="B910" t="str">
            <v/>
          </cell>
        </row>
        <row r="911">
          <cell r="A911" t="str">
            <v/>
          </cell>
          <cell r="B911" t="str">
            <v/>
          </cell>
        </row>
        <row r="912">
          <cell r="A912" t="str">
            <v/>
          </cell>
          <cell r="B912" t="str">
            <v/>
          </cell>
        </row>
        <row r="913">
          <cell r="A913" t="str">
            <v/>
          </cell>
          <cell r="B913" t="str">
            <v/>
          </cell>
        </row>
        <row r="914">
          <cell r="A914" t="str">
            <v/>
          </cell>
          <cell r="B914" t="str">
            <v/>
          </cell>
        </row>
        <row r="915">
          <cell r="A915" t="str">
            <v/>
          </cell>
          <cell r="B915" t="str">
            <v/>
          </cell>
        </row>
        <row r="916">
          <cell r="A916" t="str">
            <v/>
          </cell>
          <cell r="B916" t="str">
            <v/>
          </cell>
        </row>
        <row r="917">
          <cell r="A917" t="str">
            <v/>
          </cell>
          <cell r="B917" t="str">
            <v/>
          </cell>
        </row>
        <row r="918">
          <cell r="A918" t="str">
            <v/>
          </cell>
          <cell r="B918" t="str">
            <v/>
          </cell>
        </row>
        <row r="919">
          <cell r="A919" t="str">
            <v/>
          </cell>
          <cell r="B919" t="str">
            <v/>
          </cell>
        </row>
        <row r="920">
          <cell r="A920" t="str">
            <v/>
          </cell>
          <cell r="B920" t="str">
            <v/>
          </cell>
        </row>
        <row r="921">
          <cell r="A921" t="str">
            <v/>
          </cell>
          <cell r="B921" t="str">
            <v/>
          </cell>
        </row>
        <row r="922">
          <cell r="A922" t="str">
            <v/>
          </cell>
          <cell r="B922" t="str">
            <v/>
          </cell>
        </row>
        <row r="923">
          <cell r="A923" t="str">
            <v/>
          </cell>
          <cell r="B923" t="str">
            <v/>
          </cell>
        </row>
        <row r="924">
          <cell r="A924" t="str">
            <v/>
          </cell>
          <cell r="B924" t="str">
            <v/>
          </cell>
        </row>
        <row r="925">
          <cell r="A925" t="str">
            <v/>
          </cell>
          <cell r="B925" t="str">
            <v/>
          </cell>
        </row>
        <row r="926">
          <cell r="A926" t="str">
            <v/>
          </cell>
          <cell r="B926" t="str">
            <v/>
          </cell>
        </row>
        <row r="927">
          <cell r="A927" t="str">
            <v/>
          </cell>
          <cell r="B927" t="str">
            <v/>
          </cell>
        </row>
        <row r="928">
          <cell r="A928" t="str">
            <v/>
          </cell>
          <cell r="B928" t="str">
            <v/>
          </cell>
        </row>
        <row r="929">
          <cell r="A929" t="str">
            <v/>
          </cell>
          <cell r="B929" t="str">
            <v/>
          </cell>
        </row>
        <row r="930">
          <cell r="A930" t="str">
            <v/>
          </cell>
          <cell r="B930" t="str">
            <v/>
          </cell>
        </row>
        <row r="931">
          <cell r="A931" t="str">
            <v/>
          </cell>
          <cell r="B931" t="str">
            <v/>
          </cell>
        </row>
        <row r="932">
          <cell r="A932" t="str">
            <v/>
          </cell>
          <cell r="B932" t="str">
            <v/>
          </cell>
        </row>
        <row r="933">
          <cell r="A933" t="str">
            <v/>
          </cell>
          <cell r="B933" t="str">
            <v/>
          </cell>
        </row>
        <row r="934">
          <cell r="A934" t="str">
            <v/>
          </cell>
          <cell r="B934" t="str">
            <v/>
          </cell>
        </row>
        <row r="935">
          <cell r="A935" t="str">
            <v/>
          </cell>
          <cell r="B935" t="str">
            <v/>
          </cell>
        </row>
        <row r="936">
          <cell r="A936" t="str">
            <v/>
          </cell>
          <cell r="B936" t="str">
            <v/>
          </cell>
        </row>
        <row r="937">
          <cell r="A937" t="str">
            <v/>
          </cell>
          <cell r="B937" t="str">
            <v/>
          </cell>
        </row>
        <row r="938">
          <cell r="A938" t="str">
            <v/>
          </cell>
          <cell r="B938" t="str">
            <v/>
          </cell>
        </row>
        <row r="939">
          <cell r="A939" t="str">
            <v/>
          </cell>
          <cell r="B939" t="str">
            <v/>
          </cell>
        </row>
        <row r="940">
          <cell r="A940" t="str">
            <v/>
          </cell>
          <cell r="B940" t="str">
            <v/>
          </cell>
        </row>
        <row r="941">
          <cell r="A941" t="str">
            <v/>
          </cell>
          <cell r="B941" t="str">
            <v/>
          </cell>
        </row>
        <row r="942">
          <cell r="A942" t="str">
            <v/>
          </cell>
          <cell r="B942" t="str">
            <v/>
          </cell>
        </row>
        <row r="943">
          <cell r="A943" t="str">
            <v/>
          </cell>
          <cell r="B943" t="str">
            <v/>
          </cell>
        </row>
        <row r="944">
          <cell r="A944" t="str">
            <v/>
          </cell>
          <cell r="B944" t="str">
            <v/>
          </cell>
        </row>
        <row r="945">
          <cell r="A945" t="str">
            <v/>
          </cell>
          <cell r="B945" t="str">
            <v/>
          </cell>
        </row>
        <row r="946">
          <cell r="A946" t="str">
            <v/>
          </cell>
          <cell r="B946" t="str">
            <v/>
          </cell>
        </row>
        <row r="947">
          <cell r="A947" t="str">
            <v/>
          </cell>
          <cell r="B947" t="str">
            <v/>
          </cell>
        </row>
        <row r="948">
          <cell r="A948" t="str">
            <v/>
          </cell>
          <cell r="B948" t="str">
            <v/>
          </cell>
        </row>
        <row r="949">
          <cell r="A949" t="str">
            <v/>
          </cell>
          <cell r="B949" t="str">
            <v/>
          </cell>
        </row>
        <row r="950">
          <cell r="A950" t="str">
            <v/>
          </cell>
          <cell r="B950" t="str">
            <v/>
          </cell>
        </row>
        <row r="951">
          <cell r="A951" t="str">
            <v/>
          </cell>
          <cell r="B951" t="str">
            <v/>
          </cell>
        </row>
        <row r="952">
          <cell r="A952" t="str">
            <v/>
          </cell>
          <cell r="B952" t="str">
            <v/>
          </cell>
        </row>
        <row r="953">
          <cell r="A953" t="str">
            <v/>
          </cell>
          <cell r="B953" t="str">
            <v/>
          </cell>
        </row>
        <row r="954">
          <cell r="A954" t="str">
            <v/>
          </cell>
          <cell r="B954" t="str">
            <v/>
          </cell>
        </row>
        <row r="955">
          <cell r="A955" t="str">
            <v/>
          </cell>
          <cell r="B955" t="str">
            <v/>
          </cell>
        </row>
        <row r="956">
          <cell r="A956" t="str">
            <v/>
          </cell>
          <cell r="B956" t="str">
            <v/>
          </cell>
        </row>
        <row r="957">
          <cell r="A957" t="str">
            <v/>
          </cell>
          <cell r="B957" t="str">
            <v/>
          </cell>
        </row>
        <row r="958">
          <cell r="A958" t="str">
            <v/>
          </cell>
          <cell r="B958" t="str">
            <v/>
          </cell>
        </row>
        <row r="959">
          <cell r="A959" t="str">
            <v/>
          </cell>
          <cell r="B959" t="str">
            <v/>
          </cell>
        </row>
        <row r="960">
          <cell r="A960" t="str">
            <v/>
          </cell>
          <cell r="B960" t="str">
            <v/>
          </cell>
        </row>
        <row r="961">
          <cell r="A961" t="str">
            <v/>
          </cell>
          <cell r="B961" t="str">
            <v/>
          </cell>
        </row>
        <row r="962">
          <cell r="A962" t="str">
            <v/>
          </cell>
          <cell r="B962" t="str">
            <v/>
          </cell>
        </row>
        <row r="963">
          <cell r="A963" t="str">
            <v/>
          </cell>
          <cell r="B963" t="str">
            <v/>
          </cell>
        </row>
        <row r="964">
          <cell r="A964" t="str">
            <v/>
          </cell>
          <cell r="B964" t="str">
            <v/>
          </cell>
        </row>
        <row r="965">
          <cell r="A965" t="str">
            <v/>
          </cell>
          <cell r="B965" t="str">
            <v/>
          </cell>
        </row>
        <row r="966">
          <cell r="A966" t="str">
            <v/>
          </cell>
          <cell r="B966" t="str">
            <v/>
          </cell>
        </row>
        <row r="967">
          <cell r="A967" t="str">
            <v/>
          </cell>
          <cell r="B967" t="str">
            <v/>
          </cell>
        </row>
        <row r="968">
          <cell r="A968" t="str">
            <v/>
          </cell>
          <cell r="B968" t="str">
            <v/>
          </cell>
        </row>
        <row r="969">
          <cell r="A969" t="str">
            <v/>
          </cell>
          <cell r="B969" t="str">
            <v/>
          </cell>
        </row>
        <row r="970">
          <cell r="A970" t="str">
            <v/>
          </cell>
          <cell r="B970" t="str">
            <v/>
          </cell>
        </row>
        <row r="971">
          <cell r="A971" t="str">
            <v/>
          </cell>
          <cell r="B971" t="str">
            <v/>
          </cell>
        </row>
        <row r="972">
          <cell r="A972" t="str">
            <v/>
          </cell>
          <cell r="B972" t="str">
            <v/>
          </cell>
        </row>
        <row r="973">
          <cell r="A973" t="str">
            <v/>
          </cell>
          <cell r="B973" t="str">
            <v/>
          </cell>
        </row>
        <row r="974">
          <cell r="A974" t="str">
            <v/>
          </cell>
          <cell r="B974" t="str">
            <v/>
          </cell>
        </row>
        <row r="975">
          <cell r="A975" t="str">
            <v/>
          </cell>
          <cell r="B975" t="str">
            <v/>
          </cell>
        </row>
        <row r="976">
          <cell r="A976" t="str">
            <v/>
          </cell>
          <cell r="B976" t="str">
            <v/>
          </cell>
        </row>
        <row r="977">
          <cell r="A977" t="str">
            <v/>
          </cell>
          <cell r="B977" t="str">
            <v/>
          </cell>
        </row>
        <row r="978">
          <cell r="A978" t="str">
            <v/>
          </cell>
          <cell r="B978" t="str">
            <v/>
          </cell>
        </row>
        <row r="979">
          <cell r="A979" t="str">
            <v/>
          </cell>
          <cell r="B979" t="str">
            <v/>
          </cell>
        </row>
        <row r="980">
          <cell r="A980" t="str">
            <v/>
          </cell>
          <cell r="B980" t="str">
            <v/>
          </cell>
        </row>
        <row r="981">
          <cell r="A981" t="str">
            <v/>
          </cell>
          <cell r="B981" t="str">
            <v/>
          </cell>
        </row>
        <row r="982">
          <cell r="A982" t="str">
            <v/>
          </cell>
          <cell r="B982" t="str">
            <v/>
          </cell>
        </row>
        <row r="983">
          <cell r="A983" t="str">
            <v/>
          </cell>
          <cell r="B983" t="str">
            <v/>
          </cell>
        </row>
        <row r="984">
          <cell r="A984" t="str">
            <v/>
          </cell>
          <cell r="B984" t="str">
            <v/>
          </cell>
        </row>
        <row r="985">
          <cell r="A985" t="str">
            <v/>
          </cell>
          <cell r="B985" t="str">
            <v/>
          </cell>
        </row>
        <row r="986">
          <cell r="A986" t="str">
            <v/>
          </cell>
          <cell r="B986" t="str">
            <v/>
          </cell>
        </row>
        <row r="987">
          <cell r="A987" t="str">
            <v/>
          </cell>
          <cell r="B987" t="str">
            <v/>
          </cell>
        </row>
        <row r="988">
          <cell r="A988" t="str">
            <v/>
          </cell>
          <cell r="B988" t="str">
            <v/>
          </cell>
        </row>
        <row r="989">
          <cell r="A989" t="str">
            <v/>
          </cell>
          <cell r="B989" t="str">
            <v/>
          </cell>
        </row>
        <row r="990">
          <cell r="A990" t="str">
            <v/>
          </cell>
          <cell r="B990" t="str">
            <v/>
          </cell>
        </row>
        <row r="991">
          <cell r="A991" t="str">
            <v/>
          </cell>
          <cell r="B991" t="str">
            <v/>
          </cell>
        </row>
        <row r="992">
          <cell r="A992" t="str">
            <v/>
          </cell>
          <cell r="B992" t="str">
            <v/>
          </cell>
        </row>
        <row r="993">
          <cell r="A993" t="str">
            <v/>
          </cell>
          <cell r="B993" t="str">
            <v/>
          </cell>
        </row>
        <row r="994">
          <cell r="A994" t="str">
            <v/>
          </cell>
          <cell r="B994" t="str">
            <v/>
          </cell>
        </row>
        <row r="995">
          <cell r="A995" t="str">
            <v/>
          </cell>
          <cell r="B995" t="str">
            <v/>
          </cell>
        </row>
        <row r="996">
          <cell r="A996" t="str">
            <v/>
          </cell>
          <cell r="B996" t="str">
            <v/>
          </cell>
        </row>
        <row r="997">
          <cell r="A997" t="str">
            <v/>
          </cell>
          <cell r="B997" t="str">
            <v/>
          </cell>
        </row>
        <row r="998">
          <cell r="A998" t="str">
            <v/>
          </cell>
          <cell r="B998" t="str">
            <v/>
          </cell>
        </row>
        <row r="999">
          <cell r="A999" t="str">
            <v/>
          </cell>
          <cell r="B999" t="str">
            <v/>
          </cell>
        </row>
        <row r="1000">
          <cell r="A1000" t="str">
            <v/>
          </cell>
          <cell r="B1000" t="str">
            <v/>
          </cell>
        </row>
        <row r="1001">
          <cell r="A1001" t="str">
            <v/>
          </cell>
          <cell r="B1001" t="str">
            <v/>
          </cell>
        </row>
        <row r="1002">
          <cell r="A1002" t="str">
            <v/>
          </cell>
          <cell r="B1002" t="str">
            <v/>
          </cell>
        </row>
        <row r="1003">
          <cell r="A1003" t="str">
            <v/>
          </cell>
          <cell r="B1003" t="str">
            <v/>
          </cell>
        </row>
        <row r="1004">
          <cell r="A1004" t="str">
            <v/>
          </cell>
          <cell r="B1004" t="str">
            <v/>
          </cell>
        </row>
        <row r="1005">
          <cell r="A1005" t="str">
            <v/>
          </cell>
          <cell r="B1005" t="str">
            <v/>
          </cell>
        </row>
        <row r="1006">
          <cell r="A1006" t="str">
            <v/>
          </cell>
          <cell r="B1006" t="str">
            <v/>
          </cell>
        </row>
        <row r="1007">
          <cell r="A1007" t="str">
            <v/>
          </cell>
          <cell r="B1007" t="str">
            <v/>
          </cell>
        </row>
        <row r="1008">
          <cell r="A1008" t="str">
            <v/>
          </cell>
          <cell r="B1008" t="str">
            <v/>
          </cell>
        </row>
        <row r="1009">
          <cell r="A1009" t="str">
            <v/>
          </cell>
          <cell r="B1009" t="str">
            <v/>
          </cell>
        </row>
        <row r="1010">
          <cell r="A1010" t="str">
            <v/>
          </cell>
          <cell r="B1010" t="str">
            <v/>
          </cell>
        </row>
        <row r="1011">
          <cell r="A1011" t="str">
            <v/>
          </cell>
          <cell r="B1011" t="str">
            <v/>
          </cell>
        </row>
        <row r="1012">
          <cell r="A1012" t="str">
            <v/>
          </cell>
          <cell r="B1012" t="str">
            <v/>
          </cell>
        </row>
        <row r="1013">
          <cell r="A1013" t="str">
            <v/>
          </cell>
          <cell r="B1013" t="str">
            <v/>
          </cell>
        </row>
        <row r="1014">
          <cell r="A1014" t="str">
            <v/>
          </cell>
          <cell r="B1014" t="str">
            <v/>
          </cell>
        </row>
        <row r="1015">
          <cell r="A1015" t="str">
            <v/>
          </cell>
          <cell r="B1015" t="str">
            <v/>
          </cell>
        </row>
        <row r="1016">
          <cell r="A1016" t="str">
            <v/>
          </cell>
          <cell r="B1016" t="str">
            <v/>
          </cell>
        </row>
        <row r="1017">
          <cell r="A1017" t="str">
            <v/>
          </cell>
          <cell r="B1017" t="str">
            <v/>
          </cell>
        </row>
        <row r="1018">
          <cell r="A1018" t="str">
            <v/>
          </cell>
          <cell r="B1018" t="str">
            <v/>
          </cell>
        </row>
        <row r="1019">
          <cell r="A1019" t="str">
            <v/>
          </cell>
          <cell r="B1019" t="str">
            <v/>
          </cell>
        </row>
        <row r="1020">
          <cell r="A1020" t="str">
            <v/>
          </cell>
          <cell r="B1020" t="str">
            <v/>
          </cell>
        </row>
        <row r="1021">
          <cell r="A1021" t="str">
            <v/>
          </cell>
          <cell r="B1021" t="str">
            <v/>
          </cell>
        </row>
        <row r="1022">
          <cell r="A1022" t="str">
            <v/>
          </cell>
          <cell r="B1022" t="str">
            <v/>
          </cell>
        </row>
        <row r="1023">
          <cell r="A1023" t="str">
            <v/>
          </cell>
          <cell r="B1023" t="str">
            <v/>
          </cell>
        </row>
        <row r="1024">
          <cell r="A1024" t="str">
            <v/>
          </cell>
          <cell r="B1024" t="str">
            <v/>
          </cell>
        </row>
        <row r="1025">
          <cell r="A1025" t="str">
            <v/>
          </cell>
          <cell r="B1025" t="str">
            <v/>
          </cell>
        </row>
        <row r="1026">
          <cell r="A1026" t="str">
            <v/>
          </cell>
          <cell r="B1026" t="str">
            <v/>
          </cell>
        </row>
        <row r="1027">
          <cell r="A1027" t="str">
            <v/>
          </cell>
          <cell r="B1027" t="str">
            <v/>
          </cell>
        </row>
        <row r="1028">
          <cell r="A1028" t="str">
            <v/>
          </cell>
          <cell r="B1028" t="str">
            <v/>
          </cell>
        </row>
        <row r="1029">
          <cell r="A1029" t="str">
            <v/>
          </cell>
          <cell r="B1029" t="str">
            <v/>
          </cell>
        </row>
        <row r="1030">
          <cell r="A1030" t="str">
            <v/>
          </cell>
          <cell r="B1030" t="str">
            <v/>
          </cell>
        </row>
        <row r="1031">
          <cell r="A1031" t="str">
            <v/>
          </cell>
          <cell r="B1031" t="str">
            <v/>
          </cell>
        </row>
        <row r="1032">
          <cell r="A1032" t="str">
            <v/>
          </cell>
          <cell r="B1032" t="str">
            <v/>
          </cell>
        </row>
        <row r="1033">
          <cell r="A1033" t="str">
            <v/>
          </cell>
          <cell r="B1033" t="str">
            <v/>
          </cell>
        </row>
        <row r="1034">
          <cell r="A1034" t="str">
            <v/>
          </cell>
          <cell r="B1034" t="str">
            <v/>
          </cell>
        </row>
        <row r="1035">
          <cell r="A1035" t="str">
            <v/>
          </cell>
          <cell r="B1035" t="str">
            <v/>
          </cell>
        </row>
        <row r="1036">
          <cell r="A1036" t="str">
            <v/>
          </cell>
          <cell r="B1036" t="str">
            <v/>
          </cell>
        </row>
        <row r="1037">
          <cell r="A1037" t="str">
            <v/>
          </cell>
          <cell r="B1037" t="str">
            <v/>
          </cell>
        </row>
        <row r="1038">
          <cell r="A1038" t="str">
            <v/>
          </cell>
          <cell r="B1038" t="str">
            <v/>
          </cell>
        </row>
        <row r="1039">
          <cell r="A1039" t="str">
            <v/>
          </cell>
          <cell r="B1039" t="str">
            <v/>
          </cell>
        </row>
        <row r="1040">
          <cell r="A1040" t="str">
            <v/>
          </cell>
          <cell r="B1040" t="str">
            <v/>
          </cell>
        </row>
        <row r="1041">
          <cell r="A1041" t="str">
            <v/>
          </cell>
          <cell r="B1041" t="str">
            <v/>
          </cell>
        </row>
        <row r="1042">
          <cell r="A1042" t="str">
            <v/>
          </cell>
          <cell r="B1042" t="str">
            <v/>
          </cell>
        </row>
        <row r="1043">
          <cell r="A1043" t="str">
            <v/>
          </cell>
          <cell r="B1043" t="str">
            <v/>
          </cell>
        </row>
        <row r="1044">
          <cell r="A1044" t="str">
            <v/>
          </cell>
          <cell r="B1044" t="str">
            <v/>
          </cell>
        </row>
        <row r="1045">
          <cell r="A1045" t="str">
            <v/>
          </cell>
          <cell r="B1045" t="str">
            <v/>
          </cell>
        </row>
        <row r="1046">
          <cell r="A1046" t="str">
            <v/>
          </cell>
          <cell r="B1046" t="str">
            <v/>
          </cell>
        </row>
        <row r="1047">
          <cell r="A1047" t="str">
            <v/>
          </cell>
          <cell r="B1047" t="str">
            <v/>
          </cell>
        </row>
        <row r="1048">
          <cell r="A1048" t="str">
            <v/>
          </cell>
          <cell r="B1048" t="str">
            <v/>
          </cell>
        </row>
        <row r="1049">
          <cell r="A1049" t="str">
            <v/>
          </cell>
          <cell r="B1049" t="str">
            <v/>
          </cell>
        </row>
        <row r="1050">
          <cell r="A1050" t="str">
            <v/>
          </cell>
          <cell r="B1050" t="str">
            <v/>
          </cell>
        </row>
        <row r="1051">
          <cell r="A1051" t="str">
            <v/>
          </cell>
          <cell r="B1051" t="str">
            <v/>
          </cell>
        </row>
        <row r="1052">
          <cell r="A1052" t="str">
            <v/>
          </cell>
          <cell r="B1052" t="str">
            <v/>
          </cell>
        </row>
        <row r="1053">
          <cell r="A1053" t="str">
            <v/>
          </cell>
          <cell r="B1053" t="str">
            <v/>
          </cell>
        </row>
        <row r="1054">
          <cell r="A1054" t="str">
            <v/>
          </cell>
          <cell r="B1054" t="str">
            <v/>
          </cell>
        </row>
        <row r="1055">
          <cell r="A1055" t="str">
            <v/>
          </cell>
          <cell r="B1055" t="str">
            <v/>
          </cell>
        </row>
        <row r="1056">
          <cell r="A1056" t="str">
            <v/>
          </cell>
          <cell r="B1056" t="str">
            <v/>
          </cell>
        </row>
        <row r="1057">
          <cell r="A1057" t="str">
            <v/>
          </cell>
          <cell r="B1057" t="str">
            <v/>
          </cell>
        </row>
        <row r="1058">
          <cell r="A1058" t="str">
            <v/>
          </cell>
          <cell r="B1058" t="str">
            <v/>
          </cell>
        </row>
        <row r="1059">
          <cell r="A1059" t="str">
            <v/>
          </cell>
          <cell r="B1059" t="str">
            <v/>
          </cell>
        </row>
        <row r="1060">
          <cell r="A1060" t="str">
            <v/>
          </cell>
          <cell r="B1060" t="str">
            <v/>
          </cell>
        </row>
        <row r="1061">
          <cell r="A1061" t="str">
            <v/>
          </cell>
          <cell r="B1061" t="str">
            <v/>
          </cell>
        </row>
        <row r="1062">
          <cell r="A1062" t="str">
            <v/>
          </cell>
          <cell r="B1062" t="str">
            <v/>
          </cell>
        </row>
        <row r="1063">
          <cell r="A1063" t="str">
            <v/>
          </cell>
          <cell r="B1063" t="str">
            <v/>
          </cell>
        </row>
        <row r="1064">
          <cell r="A1064" t="str">
            <v/>
          </cell>
          <cell r="B1064" t="str">
            <v/>
          </cell>
        </row>
        <row r="1065">
          <cell r="A1065" t="str">
            <v/>
          </cell>
          <cell r="B1065" t="str">
            <v/>
          </cell>
        </row>
        <row r="1066">
          <cell r="A1066" t="str">
            <v/>
          </cell>
          <cell r="B1066" t="str">
            <v/>
          </cell>
        </row>
        <row r="1067">
          <cell r="A1067" t="str">
            <v/>
          </cell>
          <cell r="B1067" t="str">
            <v/>
          </cell>
        </row>
        <row r="1068">
          <cell r="A1068" t="str">
            <v/>
          </cell>
          <cell r="B1068" t="str">
            <v/>
          </cell>
        </row>
        <row r="1069">
          <cell r="A1069" t="str">
            <v/>
          </cell>
          <cell r="B1069" t="str">
            <v/>
          </cell>
        </row>
        <row r="1070">
          <cell r="A1070" t="str">
            <v/>
          </cell>
          <cell r="B1070" t="str">
            <v/>
          </cell>
        </row>
        <row r="1071">
          <cell r="A1071" t="str">
            <v/>
          </cell>
          <cell r="B1071" t="str">
            <v/>
          </cell>
        </row>
        <row r="1072">
          <cell r="A1072" t="str">
            <v/>
          </cell>
          <cell r="B1072" t="str">
            <v/>
          </cell>
        </row>
        <row r="1073">
          <cell r="A1073" t="str">
            <v/>
          </cell>
          <cell r="B1073" t="str">
            <v/>
          </cell>
        </row>
        <row r="1074">
          <cell r="A1074" t="str">
            <v/>
          </cell>
          <cell r="B1074" t="str">
            <v/>
          </cell>
        </row>
        <row r="1075">
          <cell r="A1075" t="str">
            <v/>
          </cell>
          <cell r="B1075" t="str">
            <v/>
          </cell>
        </row>
        <row r="1076">
          <cell r="A1076" t="str">
            <v/>
          </cell>
          <cell r="B1076" t="str">
            <v/>
          </cell>
        </row>
        <row r="1077">
          <cell r="A1077" t="str">
            <v/>
          </cell>
          <cell r="B1077" t="str">
            <v/>
          </cell>
        </row>
        <row r="1078">
          <cell r="A1078" t="str">
            <v/>
          </cell>
          <cell r="B1078" t="str">
            <v/>
          </cell>
        </row>
        <row r="1079">
          <cell r="A1079" t="str">
            <v/>
          </cell>
          <cell r="B1079" t="str">
            <v/>
          </cell>
        </row>
        <row r="1080">
          <cell r="A1080" t="str">
            <v/>
          </cell>
          <cell r="B1080" t="str">
            <v/>
          </cell>
        </row>
        <row r="1081">
          <cell r="A1081" t="str">
            <v/>
          </cell>
          <cell r="B1081" t="str">
            <v/>
          </cell>
        </row>
        <row r="1082">
          <cell r="A1082" t="str">
            <v/>
          </cell>
          <cell r="B1082" t="str">
            <v/>
          </cell>
        </row>
        <row r="1083">
          <cell r="A1083" t="str">
            <v/>
          </cell>
          <cell r="B1083" t="str">
            <v/>
          </cell>
        </row>
        <row r="1084">
          <cell r="A1084" t="str">
            <v/>
          </cell>
          <cell r="B1084" t="str">
            <v/>
          </cell>
        </row>
        <row r="1085">
          <cell r="A1085" t="str">
            <v/>
          </cell>
          <cell r="B1085" t="str">
            <v/>
          </cell>
        </row>
        <row r="1086">
          <cell r="A1086" t="str">
            <v/>
          </cell>
          <cell r="B1086" t="str">
            <v/>
          </cell>
        </row>
        <row r="1087">
          <cell r="A1087" t="str">
            <v/>
          </cell>
          <cell r="B1087" t="str">
            <v/>
          </cell>
        </row>
        <row r="1088">
          <cell r="A1088" t="str">
            <v/>
          </cell>
          <cell r="B1088" t="str">
            <v/>
          </cell>
        </row>
        <row r="1089">
          <cell r="A1089" t="str">
            <v/>
          </cell>
          <cell r="B1089" t="str">
            <v/>
          </cell>
        </row>
        <row r="1090">
          <cell r="A1090" t="str">
            <v/>
          </cell>
          <cell r="B1090" t="str">
            <v/>
          </cell>
        </row>
        <row r="1091">
          <cell r="A1091" t="str">
            <v/>
          </cell>
          <cell r="B1091" t="str">
            <v/>
          </cell>
        </row>
        <row r="1092">
          <cell r="A1092" t="str">
            <v/>
          </cell>
          <cell r="B1092" t="str">
            <v/>
          </cell>
        </row>
        <row r="1093">
          <cell r="A1093" t="str">
            <v/>
          </cell>
          <cell r="B1093" t="str">
            <v/>
          </cell>
        </row>
        <row r="1094">
          <cell r="A1094" t="str">
            <v/>
          </cell>
          <cell r="B1094" t="str">
            <v/>
          </cell>
        </row>
        <row r="1095">
          <cell r="A1095" t="str">
            <v/>
          </cell>
          <cell r="B1095" t="str">
            <v/>
          </cell>
        </row>
        <row r="1096">
          <cell r="A1096" t="str">
            <v/>
          </cell>
          <cell r="B1096" t="str">
            <v/>
          </cell>
        </row>
        <row r="1097">
          <cell r="A1097" t="str">
            <v/>
          </cell>
          <cell r="B1097" t="str">
            <v/>
          </cell>
        </row>
        <row r="1098">
          <cell r="A1098" t="str">
            <v/>
          </cell>
          <cell r="B1098" t="str">
            <v/>
          </cell>
        </row>
        <row r="1099">
          <cell r="A1099" t="str">
            <v/>
          </cell>
          <cell r="B1099" t="str">
            <v/>
          </cell>
        </row>
        <row r="1100">
          <cell r="A1100" t="str">
            <v/>
          </cell>
          <cell r="B1100" t="str">
            <v/>
          </cell>
        </row>
        <row r="1101">
          <cell r="A1101" t="str">
            <v/>
          </cell>
          <cell r="B1101" t="str">
            <v/>
          </cell>
        </row>
        <row r="1102">
          <cell r="A1102" t="str">
            <v/>
          </cell>
          <cell r="B1102" t="str">
            <v/>
          </cell>
        </row>
        <row r="1103">
          <cell r="A1103" t="str">
            <v/>
          </cell>
          <cell r="B1103" t="str">
            <v/>
          </cell>
        </row>
        <row r="1104">
          <cell r="A1104" t="str">
            <v/>
          </cell>
          <cell r="B1104" t="str">
            <v/>
          </cell>
        </row>
        <row r="1105">
          <cell r="A1105" t="str">
            <v/>
          </cell>
          <cell r="B1105" t="str">
            <v/>
          </cell>
        </row>
        <row r="1106">
          <cell r="A1106" t="str">
            <v/>
          </cell>
          <cell r="B1106" t="str">
            <v/>
          </cell>
        </row>
        <row r="1107">
          <cell r="A1107" t="str">
            <v/>
          </cell>
          <cell r="B1107" t="str">
            <v/>
          </cell>
        </row>
        <row r="1108">
          <cell r="A1108" t="str">
            <v/>
          </cell>
          <cell r="B1108" t="str">
            <v/>
          </cell>
        </row>
        <row r="1109">
          <cell r="A1109" t="str">
            <v/>
          </cell>
          <cell r="B1109" t="str">
            <v/>
          </cell>
        </row>
        <row r="1110">
          <cell r="A1110" t="str">
            <v/>
          </cell>
          <cell r="B1110" t="str">
            <v/>
          </cell>
        </row>
        <row r="1111">
          <cell r="A1111" t="str">
            <v/>
          </cell>
          <cell r="B1111" t="str">
            <v/>
          </cell>
        </row>
        <row r="1112">
          <cell r="A1112" t="str">
            <v/>
          </cell>
          <cell r="B1112" t="str">
            <v/>
          </cell>
        </row>
        <row r="1113">
          <cell r="A1113" t="str">
            <v/>
          </cell>
          <cell r="B1113" t="str">
            <v/>
          </cell>
        </row>
        <row r="1114">
          <cell r="A1114" t="str">
            <v/>
          </cell>
          <cell r="B1114" t="str">
            <v/>
          </cell>
        </row>
        <row r="1115">
          <cell r="A1115" t="str">
            <v/>
          </cell>
          <cell r="B1115" t="str">
            <v/>
          </cell>
        </row>
        <row r="1116">
          <cell r="A1116" t="str">
            <v/>
          </cell>
          <cell r="B1116" t="str">
            <v/>
          </cell>
        </row>
        <row r="1117">
          <cell r="A1117" t="str">
            <v/>
          </cell>
          <cell r="B1117" t="str">
            <v/>
          </cell>
        </row>
        <row r="1118">
          <cell r="A1118" t="str">
            <v/>
          </cell>
          <cell r="B1118" t="str">
            <v/>
          </cell>
        </row>
        <row r="1119">
          <cell r="A1119" t="str">
            <v/>
          </cell>
          <cell r="B1119" t="str">
            <v/>
          </cell>
        </row>
        <row r="1120">
          <cell r="A1120" t="str">
            <v/>
          </cell>
          <cell r="B1120" t="str">
            <v/>
          </cell>
        </row>
        <row r="1121">
          <cell r="A1121" t="str">
            <v/>
          </cell>
          <cell r="B1121" t="str">
            <v/>
          </cell>
        </row>
        <row r="1122">
          <cell r="A1122" t="str">
            <v/>
          </cell>
          <cell r="B1122" t="str">
            <v/>
          </cell>
        </row>
        <row r="1123">
          <cell r="A1123" t="str">
            <v/>
          </cell>
          <cell r="B1123" t="str">
            <v/>
          </cell>
        </row>
        <row r="1124">
          <cell r="A1124" t="str">
            <v/>
          </cell>
          <cell r="B1124" t="str">
            <v/>
          </cell>
        </row>
        <row r="1125">
          <cell r="A1125" t="str">
            <v/>
          </cell>
          <cell r="B1125" t="str">
            <v/>
          </cell>
        </row>
        <row r="1126">
          <cell r="A1126" t="str">
            <v/>
          </cell>
          <cell r="B1126" t="str">
            <v/>
          </cell>
        </row>
        <row r="1127">
          <cell r="A1127" t="str">
            <v/>
          </cell>
          <cell r="B1127" t="str">
            <v/>
          </cell>
        </row>
        <row r="1128">
          <cell r="A1128" t="str">
            <v/>
          </cell>
          <cell r="B1128" t="str">
            <v/>
          </cell>
        </row>
        <row r="1129">
          <cell r="A1129" t="str">
            <v/>
          </cell>
          <cell r="B1129" t="str">
            <v/>
          </cell>
        </row>
        <row r="1130">
          <cell r="A1130" t="str">
            <v/>
          </cell>
          <cell r="B1130" t="str">
            <v/>
          </cell>
        </row>
        <row r="1131">
          <cell r="A1131" t="str">
            <v/>
          </cell>
          <cell r="B1131" t="str">
            <v/>
          </cell>
        </row>
        <row r="1132">
          <cell r="A1132" t="str">
            <v/>
          </cell>
          <cell r="B1132" t="str">
            <v/>
          </cell>
        </row>
        <row r="1133">
          <cell r="A1133" t="str">
            <v/>
          </cell>
          <cell r="B1133" t="str">
            <v/>
          </cell>
        </row>
        <row r="1134">
          <cell r="A1134" t="str">
            <v/>
          </cell>
          <cell r="B1134" t="str">
            <v/>
          </cell>
        </row>
        <row r="1135">
          <cell r="A1135" t="str">
            <v/>
          </cell>
          <cell r="B1135" t="str">
            <v/>
          </cell>
        </row>
        <row r="1136">
          <cell r="A1136" t="str">
            <v/>
          </cell>
          <cell r="B1136" t="str">
            <v/>
          </cell>
        </row>
        <row r="1137">
          <cell r="A1137" t="str">
            <v/>
          </cell>
          <cell r="B1137" t="str">
            <v/>
          </cell>
        </row>
        <row r="1138">
          <cell r="A1138" t="str">
            <v/>
          </cell>
          <cell r="B1138" t="str">
            <v/>
          </cell>
        </row>
        <row r="1139">
          <cell r="A1139" t="str">
            <v/>
          </cell>
          <cell r="B1139" t="str">
            <v/>
          </cell>
        </row>
        <row r="1140">
          <cell r="A1140" t="str">
            <v/>
          </cell>
          <cell r="B1140" t="str">
            <v/>
          </cell>
        </row>
        <row r="1141">
          <cell r="A1141" t="str">
            <v/>
          </cell>
          <cell r="B1141" t="str">
            <v/>
          </cell>
        </row>
        <row r="1142">
          <cell r="A1142" t="str">
            <v/>
          </cell>
          <cell r="B1142" t="str">
            <v/>
          </cell>
        </row>
        <row r="1143">
          <cell r="A1143" t="str">
            <v/>
          </cell>
          <cell r="B1143" t="str">
            <v/>
          </cell>
        </row>
        <row r="1144">
          <cell r="A1144" t="str">
            <v/>
          </cell>
          <cell r="B1144" t="str">
            <v/>
          </cell>
        </row>
        <row r="1145">
          <cell r="A1145" t="str">
            <v/>
          </cell>
          <cell r="B1145" t="str">
            <v/>
          </cell>
        </row>
        <row r="1146">
          <cell r="A1146" t="str">
            <v/>
          </cell>
          <cell r="B1146" t="str">
            <v/>
          </cell>
        </row>
        <row r="1147">
          <cell r="A1147" t="str">
            <v/>
          </cell>
          <cell r="B1147" t="str">
            <v/>
          </cell>
        </row>
        <row r="1148">
          <cell r="A1148" t="str">
            <v/>
          </cell>
          <cell r="B1148" t="str">
            <v/>
          </cell>
        </row>
        <row r="1149">
          <cell r="A1149" t="str">
            <v/>
          </cell>
          <cell r="B1149" t="str">
            <v/>
          </cell>
        </row>
        <row r="1150">
          <cell r="A1150" t="str">
            <v/>
          </cell>
          <cell r="B1150" t="str">
            <v/>
          </cell>
        </row>
        <row r="1151">
          <cell r="A1151" t="str">
            <v/>
          </cell>
          <cell r="B1151" t="str">
            <v/>
          </cell>
        </row>
        <row r="1152">
          <cell r="A1152" t="str">
            <v/>
          </cell>
          <cell r="B1152" t="str">
            <v/>
          </cell>
        </row>
        <row r="1153">
          <cell r="A1153" t="str">
            <v/>
          </cell>
          <cell r="B1153" t="str">
            <v/>
          </cell>
        </row>
        <row r="1154">
          <cell r="A1154" t="str">
            <v/>
          </cell>
          <cell r="B1154" t="str">
            <v/>
          </cell>
        </row>
        <row r="1155">
          <cell r="A1155" t="str">
            <v/>
          </cell>
          <cell r="B1155" t="str">
            <v/>
          </cell>
        </row>
        <row r="1156">
          <cell r="A1156" t="str">
            <v/>
          </cell>
          <cell r="B1156" t="str">
            <v/>
          </cell>
        </row>
        <row r="1157">
          <cell r="A1157" t="str">
            <v/>
          </cell>
          <cell r="B1157" t="str">
            <v/>
          </cell>
        </row>
        <row r="1158">
          <cell r="A1158" t="str">
            <v/>
          </cell>
          <cell r="B1158" t="str">
            <v/>
          </cell>
        </row>
        <row r="1159">
          <cell r="A1159" t="str">
            <v/>
          </cell>
          <cell r="B1159" t="str">
            <v/>
          </cell>
        </row>
        <row r="1160">
          <cell r="A1160" t="str">
            <v/>
          </cell>
          <cell r="B1160" t="str">
            <v/>
          </cell>
        </row>
        <row r="1161">
          <cell r="A1161" t="str">
            <v/>
          </cell>
          <cell r="B1161" t="str">
            <v/>
          </cell>
        </row>
        <row r="1162">
          <cell r="A1162" t="str">
            <v/>
          </cell>
          <cell r="B1162" t="str">
            <v/>
          </cell>
        </row>
        <row r="1163">
          <cell r="A1163" t="str">
            <v/>
          </cell>
          <cell r="B1163" t="str">
            <v/>
          </cell>
        </row>
        <row r="1164">
          <cell r="A1164" t="str">
            <v/>
          </cell>
          <cell r="B1164" t="str">
            <v/>
          </cell>
        </row>
        <row r="1165">
          <cell r="A1165" t="str">
            <v/>
          </cell>
          <cell r="B1165" t="str">
            <v/>
          </cell>
        </row>
        <row r="1166">
          <cell r="A1166" t="str">
            <v/>
          </cell>
          <cell r="B1166" t="str">
            <v/>
          </cell>
        </row>
        <row r="1167">
          <cell r="A1167" t="str">
            <v/>
          </cell>
          <cell r="B1167" t="str">
            <v/>
          </cell>
        </row>
        <row r="1168">
          <cell r="A1168" t="str">
            <v/>
          </cell>
          <cell r="B1168" t="str">
            <v/>
          </cell>
        </row>
        <row r="1169">
          <cell r="A1169" t="str">
            <v/>
          </cell>
          <cell r="B1169" t="str">
            <v/>
          </cell>
        </row>
        <row r="1170">
          <cell r="A1170" t="str">
            <v/>
          </cell>
          <cell r="B1170" t="str">
            <v/>
          </cell>
        </row>
        <row r="1171">
          <cell r="A1171" t="str">
            <v/>
          </cell>
          <cell r="B1171" t="str">
            <v/>
          </cell>
        </row>
        <row r="1172">
          <cell r="A1172" t="str">
            <v/>
          </cell>
          <cell r="B1172" t="str">
            <v/>
          </cell>
        </row>
        <row r="1173">
          <cell r="A1173" t="str">
            <v/>
          </cell>
          <cell r="B1173" t="str">
            <v/>
          </cell>
        </row>
        <row r="1174">
          <cell r="A1174" t="str">
            <v/>
          </cell>
          <cell r="B1174" t="str">
            <v/>
          </cell>
        </row>
        <row r="1175">
          <cell r="A1175" t="str">
            <v/>
          </cell>
          <cell r="B1175" t="str">
            <v/>
          </cell>
        </row>
        <row r="1176">
          <cell r="A1176" t="str">
            <v/>
          </cell>
          <cell r="B1176" t="str">
            <v/>
          </cell>
        </row>
        <row r="1177">
          <cell r="A1177" t="str">
            <v/>
          </cell>
          <cell r="B1177" t="str">
            <v/>
          </cell>
        </row>
        <row r="1178">
          <cell r="A1178" t="str">
            <v/>
          </cell>
          <cell r="B1178" t="str">
            <v/>
          </cell>
        </row>
        <row r="1179">
          <cell r="A1179" t="str">
            <v/>
          </cell>
          <cell r="B1179" t="str">
            <v/>
          </cell>
        </row>
        <row r="1180">
          <cell r="A1180" t="str">
            <v/>
          </cell>
          <cell r="B1180" t="str">
            <v/>
          </cell>
        </row>
        <row r="1181">
          <cell r="A1181" t="str">
            <v/>
          </cell>
          <cell r="B1181" t="str">
            <v/>
          </cell>
        </row>
        <row r="1182">
          <cell r="A1182" t="str">
            <v/>
          </cell>
          <cell r="B1182" t="str">
            <v/>
          </cell>
        </row>
        <row r="1183">
          <cell r="A1183" t="str">
            <v/>
          </cell>
          <cell r="B1183" t="str">
            <v/>
          </cell>
        </row>
        <row r="1184">
          <cell r="A1184" t="str">
            <v/>
          </cell>
          <cell r="B1184" t="str">
            <v/>
          </cell>
        </row>
        <row r="1185">
          <cell r="A1185" t="str">
            <v/>
          </cell>
          <cell r="B1185" t="str">
            <v/>
          </cell>
        </row>
        <row r="1186">
          <cell r="A1186" t="str">
            <v/>
          </cell>
          <cell r="B1186" t="str">
            <v/>
          </cell>
        </row>
        <row r="1187">
          <cell r="A1187" t="str">
            <v/>
          </cell>
          <cell r="B1187" t="str">
            <v/>
          </cell>
        </row>
        <row r="1188">
          <cell r="A1188" t="str">
            <v/>
          </cell>
          <cell r="B1188" t="str">
            <v/>
          </cell>
        </row>
        <row r="1189">
          <cell r="A1189" t="str">
            <v/>
          </cell>
          <cell r="B1189" t="str">
            <v/>
          </cell>
        </row>
        <row r="1190">
          <cell r="A1190" t="str">
            <v/>
          </cell>
          <cell r="B1190" t="str">
            <v/>
          </cell>
        </row>
        <row r="1191">
          <cell r="A1191" t="str">
            <v/>
          </cell>
          <cell r="B1191" t="str">
            <v/>
          </cell>
        </row>
        <row r="1192">
          <cell r="A1192" t="str">
            <v/>
          </cell>
          <cell r="B1192" t="str">
            <v/>
          </cell>
        </row>
        <row r="1193">
          <cell r="A1193" t="str">
            <v/>
          </cell>
          <cell r="B1193" t="str">
            <v/>
          </cell>
        </row>
        <row r="1194">
          <cell r="A1194" t="str">
            <v/>
          </cell>
          <cell r="B1194" t="str">
            <v/>
          </cell>
        </row>
        <row r="1195">
          <cell r="A1195" t="str">
            <v/>
          </cell>
          <cell r="B1195" t="str">
            <v/>
          </cell>
        </row>
        <row r="1196">
          <cell r="A1196" t="str">
            <v/>
          </cell>
          <cell r="B1196" t="str">
            <v/>
          </cell>
        </row>
        <row r="1197">
          <cell r="A1197" t="str">
            <v/>
          </cell>
          <cell r="B1197" t="str">
            <v/>
          </cell>
        </row>
        <row r="1198">
          <cell r="A1198" t="str">
            <v/>
          </cell>
          <cell r="B1198" t="str">
            <v/>
          </cell>
        </row>
        <row r="1199">
          <cell r="A1199" t="str">
            <v/>
          </cell>
          <cell r="B1199" t="str">
            <v/>
          </cell>
        </row>
        <row r="1200">
          <cell r="A1200" t="str">
            <v/>
          </cell>
          <cell r="B1200" t="str">
            <v/>
          </cell>
        </row>
        <row r="1201">
          <cell r="A1201" t="str">
            <v/>
          </cell>
          <cell r="B1201" t="str">
            <v/>
          </cell>
        </row>
        <row r="1202">
          <cell r="A1202" t="str">
            <v/>
          </cell>
          <cell r="B1202" t="str">
            <v/>
          </cell>
        </row>
        <row r="1203">
          <cell r="A1203" t="str">
            <v/>
          </cell>
          <cell r="B1203" t="str">
            <v/>
          </cell>
        </row>
        <row r="1204">
          <cell r="A1204" t="str">
            <v/>
          </cell>
          <cell r="B1204" t="str">
            <v/>
          </cell>
        </row>
        <row r="1205">
          <cell r="A1205" t="str">
            <v/>
          </cell>
          <cell r="B1205" t="str">
            <v/>
          </cell>
        </row>
        <row r="1206">
          <cell r="A1206" t="str">
            <v/>
          </cell>
          <cell r="B1206" t="str">
            <v/>
          </cell>
        </row>
        <row r="1207">
          <cell r="A1207" t="str">
            <v/>
          </cell>
          <cell r="B1207" t="str">
            <v/>
          </cell>
        </row>
        <row r="1208">
          <cell r="A1208" t="str">
            <v/>
          </cell>
          <cell r="B1208" t="str">
            <v/>
          </cell>
        </row>
        <row r="1209">
          <cell r="A1209" t="str">
            <v/>
          </cell>
          <cell r="B1209" t="str">
            <v/>
          </cell>
        </row>
        <row r="1210">
          <cell r="A1210" t="str">
            <v/>
          </cell>
          <cell r="B1210" t="str">
            <v/>
          </cell>
        </row>
        <row r="1211">
          <cell r="A1211" t="str">
            <v/>
          </cell>
          <cell r="B1211" t="str">
            <v/>
          </cell>
        </row>
        <row r="1212">
          <cell r="A1212" t="str">
            <v/>
          </cell>
          <cell r="B1212" t="str">
            <v/>
          </cell>
        </row>
        <row r="1213">
          <cell r="A1213" t="str">
            <v/>
          </cell>
          <cell r="B1213" t="str">
            <v/>
          </cell>
        </row>
        <row r="1214">
          <cell r="A1214" t="str">
            <v/>
          </cell>
          <cell r="B1214" t="str">
            <v/>
          </cell>
        </row>
        <row r="1215">
          <cell r="A1215" t="str">
            <v/>
          </cell>
          <cell r="B1215" t="str">
            <v/>
          </cell>
        </row>
        <row r="1216">
          <cell r="A1216" t="str">
            <v/>
          </cell>
          <cell r="B1216" t="str">
            <v/>
          </cell>
        </row>
        <row r="1217">
          <cell r="A1217" t="str">
            <v/>
          </cell>
          <cell r="B1217" t="str">
            <v/>
          </cell>
        </row>
        <row r="1218">
          <cell r="A1218" t="str">
            <v/>
          </cell>
          <cell r="B1218" t="str">
            <v/>
          </cell>
        </row>
        <row r="1219">
          <cell r="A1219" t="str">
            <v/>
          </cell>
          <cell r="B1219" t="str">
            <v/>
          </cell>
        </row>
        <row r="1220">
          <cell r="A1220" t="str">
            <v/>
          </cell>
          <cell r="B1220" t="str">
            <v/>
          </cell>
        </row>
        <row r="1221">
          <cell r="A1221" t="str">
            <v/>
          </cell>
          <cell r="B1221" t="str">
            <v/>
          </cell>
        </row>
        <row r="1222">
          <cell r="A1222" t="str">
            <v/>
          </cell>
          <cell r="B1222" t="str">
            <v/>
          </cell>
        </row>
        <row r="1223">
          <cell r="A1223" t="str">
            <v/>
          </cell>
          <cell r="B1223" t="str">
            <v/>
          </cell>
        </row>
        <row r="1224">
          <cell r="A1224" t="str">
            <v/>
          </cell>
          <cell r="B1224" t="str">
            <v/>
          </cell>
        </row>
        <row r="1225">
          <cell r="A1225" t="str">
            <v/>
          </cell>
          <cell r="B1225" t="str">
            <v/>
          </cell>
        </row>
        <row r="1226">
          <cell r="A1226" t="str">
            <v/>
          </cell>
          <cell r="B1226" t="str">
            <v/>
          </cell>
        </row>
        <row r="1227">
          <cell r="A1227" t="str">
            <v/>
          </cell>
          <cell r="B1227" t="str">
            <v/>
          </cell>
        </row>
        <row r="1228">
          <cell r="A1228" t="str">
            <v/>
          </cell>
          <cell r="B1228" t="str">
            <v/>
          </cell>
        </row>
        <row r="1229">
          <cell r="A1229" t="str">
            <v/>
          </cell>
          <cell r="B1229" t="str">
            <v/>
          </cell>
        </row>
        <row r="1230">
          <cell r="A1230" t="str">
            <v/>
          </cell>
          <cell r="B1230" t="str">
            <v/>
          </cell>
        </row>
        <row r="1231">
          <cell r="A1231" t="str">
            <v/>
          </cell>
          <cell r="B1231" t="str">
            <v/>
          </cell>
        </row>
        <row r="1232">
          <cell r="A1232" t="str">
            <v/>
          </cell>
          <cell r="B1232" t="str">
            <v/>
          </cell>
        </row>
        <row r="1233">
          <cell r="A1233" t="str">
            <v/>
          </cell>
          <cell r="B1233" t="str">
            <v/>
          </cell>
        </row>
        <row r="1234">
          <cell r="A1234" t="str">
            <v/>
          </cell>
          <cell r="B1234" t="str">
            <v/>
          </cell>
        </row>
        <row r="1235">
          <cell r="A1235" t="str">
            <v/>
          </cell>
          <cell r="B1235" t="str">
            <v/>
          </cell>
        </row>
        <row r="1236">
          <cell r="A1236" t="str">
            <v/>
          </cell>
          <cell r="B1236" t="str">
            <v/>
          </cell>
        </row>
        <row r="1237">
          <cell r="A1237" t="str">
            <v/>
          </cell>
          <cell r="B1237" t="str">
            <v/>
          </cell>
        </row>
        <row r="1238">
          <cell r="A1238" t="str">
            <v/>
          </cell>
          <cell r="B1238" t="str">
            <v/>
          </cell>
        </row>
        <row r="1239">
          <cell r="A1239" t="str">
            <v/>
          </cell>
          <cell r="B1239" t="str">
            <v/>
          </cell>
        </row>
        <row r="1240">
          <cell r="A1240" t="str">
            <v/>
          </cell>
          <cell r="B1240" t="str">
            <v/>
          </cell>
        </row>
        <row r="1241">
          <cell r="A1241" t="str">
            <v/>
          </cell>
          <cell r="B1241" t="str">
            <v/>
          </cell>
        </row>
        <row r="1242">
          <cell r="A1242" t="str">
            <v/>
          </cell>
          <cell r="B1242" t="str">
            <v/>
          </cell>
        </row>
        <row r="1243">
          <cell r="A1243" t="str">
            <v/>
          </cell>
          <cell r="B1243" t="str">
            <v/>
          </cell>
        </row>
        <row r="1244">
          <cell r="A1244" t="str">
            <v/>
          </cell>
          <cell r="B1244" t="str">
            <v/>
          </cell>
        </row>
        <row r="1245">
          <cell r="A1245" t="str">
            <v/>
          </cell>
          <cell r="B1245" t="str">
            <v/>
          </cell>
        </row>
        <row r="1246">
          <cell r="A1246" t="str">
            <v/>
          </cell>
          <cell r="B1246" t="str">
            <v/>
          </cell>
        </row>
        <row r="1247">
          <cell r="A1247" t="str">
            <v/>
          </cell>
          <cell r="B1247" t="str">
            <v/>
          </cell>
        </row>
        <row r="1248">
          <cell r="A1248" t="str">
            <v/>
          </cell>
          <cell r="B1248" t="str">
            <v/>
          </cell>
        </row>
        <row r="1249">
          <cell r="A1249" t="str">
            <v/>
          </cell>
          <cell r="B1249" t="str">
            <v/>
          </cell>
        </row>
        <row r="1250">
          <cell r="A1250" t="str">
            <v/>
          </cell>
          <cell r="B1250" t="str">
            <v/>
          </cell>
        </row>
        <row r="1251">
          <cell r="A1251" t="str">
            <v/>
          </cell>
          <cell r="B1251" t="str">
            <v/>
          </cell>
        </row>
        <row r="1252">
          <cell r="A1252" t="str">
            <v/>
          </cell>
          <cell r="B1252" t="str">
            <v/>
          </cell>
        </row>
        <row r="1253">
          <cell r="A1253" t="str">
            <v/>
          </cell>
          <cell r="B1253" t="str">
            <v/>
          </cell>
        </row>
        <row r="1254">
          <cell r="A1254" t="str">
            <v/>
          </cell>
          <cell r="B1254" t="str">
            <v/>
          </cell>
        </row>
        <row r="1255">
          <cell r="A1255" t="str">
            <v/>
          </cell>
          <cell r="B1255" t="str">
            <v/>
          </cell>
        </row>
        <row r="1256">
          <cell r="A1256" t="str">
            <v/>
          </cell>
          <cell r="B1256" t="str">
            <v/>
          </cell>
        </row>
        <row r="1257">
          <cell r="A1257" t="str">
            <v/>
          </cell>
          <cell r="B1257" t="str">
            <v/>
          </cell>
        </row>
        <row r="1258">
          <cell r="A1258" t="str">
            <v/>
          </cell>
          <cell r="B1258" t="str">
            <v/>
          </cell>
        </row>
        <row r="1259">
          <cell r="A1259" t="str">
            <v/>
          </cell>
          <cell r="B1259" t="str">
            <v/>
          </cell>
        </row>
        <row r="1260">
          <cell r="A1260" t="str">
            <v/>
          </cell>
          <cell r="B1260" t="str">
            <v/>
          </cell>
        </row>
        <row r="1261">
          <cell r="A1261" t="str">
            <v/>
          </cell>
          <cell r="B1261" t="str">
            <v/>
          </cell>
        </row>
        <row r="1262">
          <cell r="A1262" t="str">
            <v/>
          </cell>
          <cell r="B1262" t="str">
            <v/>
          </cell>
        </row>
        <row r="1263">
          <cell r="A1263" t="str">
            <v/>
          </cell>
          <cell r="B1263" t="str">
            <v/>
          </cell>
        </row>
        <row r="1264">
          <cell r="A1264" t="str">
            <v/>
          </cell>
          <cell r="B1264" t="str">
            <v/>
          </cell>
        </row>
        <row r="1265">
          <cell r="A1265" t="str">
            <v/>
          </cell>
          <cell r="B1265" t="str">
            <v/>
          </cell>
        </row>
        <row r="1266">
          <cell r="A1266" t="str">
            <v/>
          </cell>
          <cell r="B1266" t="str">
            <v/>
          </cell>
        </row>
        <row r="1267">
          <cell r="A1267" t="str">
            <v/>
          </cell>
          <cell r="B1267" t="str">
            <v/>
          </cell>
        </row>
        <row r="1268">
          <cell r="A1268" t="str">
            <v/>
          </cell>
          <cell r="B1268" t="str">
            <v/>
          </cell>
        </row>
        <row r="1269">
          <cell r="A1269" t="str">
            <v/>
          </cell>
          <cell r="B1269" t="str">
            <v/>
          </cell>
        </row>
        <row r="1270">
          <cell r="A1270" t="str">
            <v/>
          </cell>
          <cell r="B1270" t="str">
            <v/>
          </cell>
        </row>
        <row r="1271">
          <cell r="A1271" t="str">
            <v/>
          </cell>
          <cell r="B1271" t="str">
            <v/>
          </cell>
        </row>
        <row r="1272">
          <cell r="A1272" t="str">
            <v/>
          </cell>
          <cell r="B1272" t="str">
            <v/>
          </cell>
        </row>
        <row r="1273">
          <cell r="A1273" t="str">
            <v/>
          </cell>
          <cell r="B1273" t="str">
            <v/>
          </cell>
        </row>
        <row r="1274">
          <cell r="A1274" t="str">
            <v/>
          </cell>
          <cell r="B1274" t="str">
            <v/>
          </cell>
        </row>
        <row r="1275">
          <cell r="A1275" t="str">
            <v/>
          </cell>
          <cell r="B1275" t="str">
            <v/>
          </cell>
        </row>
        <row r="1276">
          <cell r="A1276" t="str">
            <v/>
          </cell>
          <cell r="B1276" t="str">
            <v/>
          </cell>
        </row>
        <row r="1277">
          <cell r="A1277" t="str">
            <v/>
          </cell>
          <cell r="B1277" t="str">
            <v/>
          </cell>
        </row>
        <row r="1278">
          <cell r="A1278" t="str">
            <v/>
          </cell>
          <cell r="B1278" t="str">
            <v/>
          </cell>
        </row>
        <row r="1279">
          <cell r="A1279" t="str">
            <v/>
          </cell>
          <cell r="B1279" t="str">
            <v/>
          </cell>
        </row>
        <row r="1280">
          <cell r="A1280" t="str">
            <v/>
          </cell>
          <cell r="B1280" t="str">
            <v/>
          </cell>
        </row>
        <row r="1281">
          <cell r="A1281" t="str">
            <v/>
          </cell>
          <cell r="B1281" t="str">
            <v/>
          </cell>
        </row>
        <row r="1282">
          <cell r="A1282" t="str">
            <v/>
          </cell>
          <cell r="B1282" t="str">
            <v/>
          </cell>
        </row>
        <row r="1283">
          <cell r="A1283" t="str">
            <v/>
          </cell>
          <cell r="B1283" t="str">
            <v/>
          </cell>
        </row>
        <row r="1284">
          <cell r="A1284" t="str">
            <v/>
          </cell>
          <cell r="B1284" t="str">
            <v/>
          </cell>
        </row>
        <row r="1285">
          <cell r="A1285" t="str">
            <v/>
          </cell>
          <cell r="B1285" t="str">
            <v/>
          </cell>
        </row>
        <row r="1286">
          <cell r="A1286" t="str">
            <v/>
          </cell>
          <cell r="B1286" t="str">
            <v/>
          </cell>
        </row>
        <row r="1287">
          <cell r="A1287" t="str">
            <v/>
          </cell>
          <cell r="B1287" t="str">
            <v/>
          </cell>
        </row>
        <row r="1288">
          <cell r="A1288" t="str">
            <v/>
          </cell>
          <cell r="B1288" t="str">
            <v/>
          </cell>
        </row>
        <row r="1289">
          <cell r="A1289" t="str">
            <v/>
          </cell>
          <cell r="B1289" t="str">
            <v/>
          </cell>
        </row>
        <row r="1290">
          <cell r="A1290" t="str">
            <v/>
          </cell>
          <cell r="B1290" t="str">
            <v/>
          </cell>
        </row>
        <row r="1291">
          <cell r="A1291" t="str">
            <v/>
          </cell>
          <cell r="B1291" t="str">
            <v/>
          </cell>
        </row>
        <row r="1292">
          <cell r="A1292" t="str">
            <v/>
          </cell>
          <cell r="B1292" t="str">
            <v/>
          </cell>
        </row>
        <row r="1293">
          <cell r="A1293" t="str">
            <v/>
          </cell>
          <cell r="B1293" t="str">
            <v/>
          </cell>
        </row>
        <row r="1294">
          <cell r="A1294" t="str">
            <v/>
          </cell>
          <cell r="B1294" t="str">
            <v/>
          </cell>
        </row>
        <row r="1295">
          <cell r="A1295" t="str">
            <v/>
          </cell>
          <cell r="B1295" t="str">
            <v/>
          </cell>
        </row>
        <row r="1296">
          <cell r="A1296" t="str">
            <v/>
          </cell>
          <cell r="B1296" t="str">
            <v/>
          </cell>
        </row>
        <row r="1297">
          <cell r="A1297" t="str">
            <v/>
          </cell>
          <cell r="B1297" t="str">
            <v/>
          </cell>
        </row>
        <row r="1298">
          <cell r="A1298" t="str">
            <v/>
          </cell>
          <cell r="B1298" t="str">
            <v/>
          </cell>
        </row>
        <row r="1299">
          <cell r="A1299" t="str">
            <v/>
          </cell>
          <cell r="B1299" t="str">
            <v/>
          </cell>
        </row>
        <row r="1300">
          <cell r="A1300" t="str">
            <v/>
          </cell>
          <cell r="B1300" t="str">
            <v/>
          </cell>
        </row>
        <row r="1301">
          <cell r="A1301" t="str">
            <v/>
          </cell>
          <cell r="B1301" t="str">
            <v/>
          </cell>
        </row>
        <row r="1302">
          <cell r="A1302" t="str">
            <v/>
          </cell>
          <cell r="B1302" t="str">
            <v/>
          </cell>
        </row>
        <row r="1303">
          <cell r="A1303" t="str">
            <v/>
          </cell>
          <cell r="B1303" t="str">
            <v/>
          </cell>
        </row>
        <row r="1304">
          <cell r="A1304" t="str">
            <v/>
          </cell>
          <cell r="B1304" t="str">
            <v/>
          </cell>
        </row>
        <row r="1305">
          <cell r="A1305" t="str">
            <v/>
          </cell>
          <cell r="B1305" t="str">
            <v/>
          </cell>
        </row>
        <row r="1306">
          <cell r="A1306" t="str">
            <v/>
          </cell>
          <cell r="B1306" t="str">
            <v/>
          </cell>
        </row>
        <row r="1307">
          <cell r="A1307" t="str">
            <v/>
          </cell>
          <cell r="B1307" t="str">
            <v/>
          </cell>
        </row>
        <row r="1308">
          <cell r="A1308" t="str">
            <v/>
          </cell>
          <cell r="B1308" t="str">
            <v/>
          </cell>
        </row>
        <row r="1309">
          <cell r="A1309" t="str">
            <v/>
          </cell>
          <cell r="B1309" t="str">
            <v/>
          </cell>
        </row>
        <row r="1310">
          <cell r="A1310" t="str">
            <v/>
          </cell>
          <cell r="B1310" t="str">
            <v/>
          </cell>
        </row>
        <row r="1311">
          <cell r="A1311" t="str">
            <v/>
          </cell>
          <cell r="B1311" t="str">
            <v/>
          </cell>
        </row>
        <row r="1312">
          <cell r="A1312" t="str">
            <v/>
          </cell>
          <cell r="B1312" t="str">
            <v/>
          </cell>
        </row>
        <row r="1313">
          <cell r="A1313" t="str">
            <v/>
          </cell>
          <cell r="B1313" t="str">
            <v/>
          </cell>
        </row>
        <row r="1314">
          <cell r="A1314" t="str">
            <v/>
          </cell>
          <cell r="B1314" t="str">
            <v/>
          </cell>
        </row>
        <row r="1315">
          <cell r="A1315" t="str">
            <v/>
          </cell>
          <cell r="B1315" t="str">
            <v/>
          </cell>
        </row>
        <row r="1316">
          <cell r="A1316" t="str">
            <v/>
          </cell>
          <cell r="B1316" t="str">
            <v/>
          </cell>
        </row>
        <row r="1317">
          <cell r="A1317" t="str">
            <v/>
          </cell>
          <cell r="B1317" t="str">
            <v/>
          </cell>
        </row>
        <row r="1318">
          <cell r="A1318" t="str">
            <v/>
          </cell>
          <cell r="B1318" t="str">
            <v/>
          </cell>
        </row>
        <row r="1319">
          <cell r="A1319" t="str">
            <v/>
          </cell>
          <cell r="B1319" t="str">
            <v/>
          </cell>
        </row>
        <row r="1320">
          <cell r="A1320" t="str">
            <v/>
          </cell>
          <cell r="B1320" t="str">
            <v/>
          </cell>
        </row>
        <row r="1321">
          <cell r="A1321" t="str">
            <v/>
          </cell>
          <cell r="B1321" t="str">
            <v/>
          </cell>
        </row>
        <row r="1322">
          <cell r="A1322" t="str">
            <v/>
          </cell>
          <cell r="B1322" t="str">
            <v/>
          </cell>
        </row>
        <row r="1323">
          <cell r="A1323" t="str">
            <v/>
          </cell>
          <cell r="B1323" t="str">
            <v/>
          </cell>
        </row>
        <row r="1324">
          <cell r="A1324" t="str">
            <v/>
          </cell>
          <cell r="B1324" t="str">
            <v/>
          </cell>
        </row>
        <row r="1325">
          <cell r="A1325" t="str">
            <v/>
          </cell>
          <cell r="B1325" t="str">
            <v/>
          </cell>
        </row>
        <row r="1326">
          <cell r="A1326" t="str">
            <v/>
          </cell>
          <cell r="B1326" t="str">
            <v/>
          </cell>
        </row>
        <row r="1327">
          <cell r="A1327" t="str">
            <v/>
          </cell>
          <cell r="B1327" t="str">
            <v/>
          </cell>
        </row>
        <row r="1328">
          <cell r="A1328" t="str">
            <v/>
          </cell>
          <cell r="B1328" t="str">
            <v/>
          </cell>
        </row>
        <row r="1329">
          <cell r="A1329" t="str">
            <v/>
          </cell>
          <cell r="B1329" t="str">
            <v/>
          </cell>
        </row>
        <row r="1330">
          <cell r="A1330" t="str">
            <v/>
          </cell>
          <cell r="B1330" t="str">
            <v/>
          </cell>
        </row>
        <row r="1331">
          <cell r="A1331" t="str">
            <v/>
          </cell>
          <cell r="B1331" t="str">
            <v/>
          </cell>
        </row>
        <row r="1332">
          <cell r="A1332" t="str">
            <v/>
          </cell>
          <cell r="B1332" t="str">
            <v/>
          </cell>
        </row>
        <row r="1333">
          <cell r="A1333" t="str">
            <v/>
          </cell>
          <cell r="B1333" t="str">
            <v/>
          </cell>
        </row>
        <row r="1334">
          <cell r="A1334" t="str">
            <v/>
          </cell>
          <cell r="B1334" t="str">
            <v/>
          </cell>
        </row>
        <row r="1335">
          <cell r="A1335" t="str">
            <v/>
          </cell>
          <cell r="B1335" t="str">
            <v/>
          </cell>
        </row>
        <row r="1336">
          <cell r="A1336" t="str">
            <v/>
          </cell>
          <cell r="B1336" t="str">
            <v/>
          </cell>
        </row>
        <row r="1337">
          <cell r="A1337" t="str">
            <v/>
          </cell>
          <cell r="B1337" t="str">
            <v/>
          </cell>
        </row>
        <row r="1338">
          <cell r="A1338" t="str">
            <v/>
          </cell>
          <cell r="B1338" t="str">
            <v/>
          </cell>
        </row>
        <row r="1339">
          <cell r="A1339" t="str">
            <v/>
          </cell>
          <cell r="B1339" t="str">
            <v/>
          </cell>
        </row>
        <row r="1340">
          <cell r="A1340" t="str">
            <v/>
          </cell>
          <cell r="B1340" t="str">
            <v/>
          </cell>
        </row>
        <row r="1341">
          <cell r="A1341" t="str">
            <v/>
          </cell>
          <cell r="B1341" t="str">
            <v/>
          </cell>
        </row>
        <row r="1342">
          <cell r="A1342" t="str">
            <v/>
          </cell>
          <cell r="B1342" t="str">
            <v/>
          </cell>
        </row>
        <row r="1343">
          <cell r="A1343" t="str">
            <v/>
          </cell>
          <cell r="B1343" t="str">
            <v/>
          </cell>
        </row>
        <row r="1344">
          <cell r="A1344" t="str">
            <v/>
          </cell>
          <cell r="B1344" t="str">
            <v/>
          </cell>
        </row>
        <row r="1345">
          <cell r="A1345" t="str">
            <v/>
          </cell>
          <cell r="B1345" t="str">
            <v/>
          </cell>
        </row>
        <row r="1346">
          <cell r="A1346" t="str">
            <v/>
          </cell>
          <cell r="B1346" t="str">
            <v/>
          </cell>
        </row>
        <row r="1347">
          <cell r="A1347" t="str">
            <v/>
          </cell>
          <cell r="B1347" t="str">
            <v/>
          </cell>
        </row>
        <row r="1348">
          <cell r="A1348" t="str">
            <v/>
          </cell>
          <cell r="B1348" t="str">
            <v/>
          </cell>
        </row>
        <row r="1349">
          <cell r="A1349" t="str">
            <v/>
          </cell>
          <cell r="B1349" t="str">
            <v/>
          </cell>
        </row>
        <row r="1350">
          <cell r="A1350" t="str">
            <v/>
          </cell>
          <cell r="B1350" t="str">
            <v/>
          </cell>
        </row>
        <row r="1351">
          <cell r="A1351" t="str">
            <v/>
          </cell>
          <cell r="B1351" t="str">
            <v/>
          </cell>
        </row>
        <row r="1352">
          <cell r="A1352" t="str">
            <v/>
          </cell>
          <cell r="B1352" t="str">
            <v/>
          </cell>
        </row>
        <row r="1353">
          <cell r="A1353" t="str">
            <v/>
          </cell>
          <cell r="B1353" t="str">
            <v/>
          </cell>
        </row>
        <row r="1354">
          <cell r="A1354" t="str">
            <v/>
          </cell>
          <cell r="B1354" t="str">
            <v/>
          </cell>
        </row>
        <row r="1355">
          <cell r="A1355" t="str">
            <v/>
          </cell>
          <cell r="B1355" t="str">
            <v/>
          </cell>
        </row>
        <row r="1356">
          <cell r="A1356" t="str">
            <v/>
          </cell>
          <cell r="B1356" t="str">
            <v/>
          </cell>
        </row>
        <row r="1357">
          <cell r="A1357" t="str">
            <v/>
          </cell>
          <cell r="B1357" t="str">
            <v/>
          </cell>
        </row>
        <row r="1358">
          <cell r="A1358" t="str">
            <v/>
          </cell>
          <cell r="B1358" t="str">
            <v/>
          </cell>
        </row>
        <row r="1359">
          <cell r="A1359" t="str">
            <v/>
          </cell>
          <cell r="B1359" t="str">
            <v/>
          </cell>
        </row>
        <row r="1360">
          <cell r="A1360" t="str">
            <v/>
          </cell>
          <cell r="B1360" t="str">
            <v/>
          </cell>
        </row>
        <row r="1361">
          <cell r="A1361" t="str">
            <v/>
          </cell>
          <cell r="B1361" t="str">
            <v/>
          </cell>
        </row>
        <row r="1362">
          <cell r="A1362" t="str">
            <v/>
          </cell>
          <cell r="B1362" t="str">
            <v/>
          </cell>
        </row>
        <row r="1363">
          <cell r="A1363" t="str">
            <v/>
          </cell>
          <cell r="B1363" t="str">
            <v/>
          </cell>
        </row>
        <row r="1364">
          <cell r="A1364" t="str">
            <v/>
          </cell>
          <cell r="B1364" t="str">
            <v/>
          </cell>
        </row>
        <row r="1365">
          <cell r="A1365" t="str">
            <v/>
          </cell>
          <cell r="B1365" t="str">
            <v/>
          </cell>
        </row>
        <row r="1366">
          <cell r="A1366" t="str">
            <v/>
          </cell>
          <cell r="B1366" t="str">
            <v/>
          </cell>
        </row>
        <row r="1367">
          <cell r="A1367" t="str">
            <v/>
          </cell>
          <cell r="B1367" t="str">
            <v/>
          </cell>
        </row>
        <row r="1368">
          <cell r="A1368" t="str">
            <v/>
          </cell>
          <cell r="B1368" t="str">
            <v/>
          </cell>
        </row>
        <row r="1369">
          <cell r="A1369" t="str">
            <v/>
          </cell>
          <cell r="B1369" t="str">
            <v/>
          </cell>
        </row>
        <row r="1370">
          <cell r="A1370" t="str">
            <v/>
          </cell>
          <cell r="B1370" t="str">
            <v/>
          </cell>
        </row>
        <row r="1371">
          <cell r="A1371" t="str">
            <v/>
          </cell>
          <cell r="B1371" t="str">
            <v/>
          </cell>
        </row>
        <row r="1372">
          <cell r="A1372" t="str">
            <v/>
          </cell>
          <cell r="B1372" t="str">
            <v/>
          </cell>
        </row>
        <row r="1373">
          <cell r="A1373" t="str">
            <v/>
          </cell>
          <cell r="B1373" t="str">
            <v/>
          </cell>
        </row>
        <row r="1374">
          <cell r="A1374" t="str">
            <v/>
          </cell>
          <cell r="B1374" t="str">
            <v/>
          </cell>
        </row>
        <row r="1375">
          <cell r="A1375" t="str">
            <v/>
          </cell>
          <cell r="B1375" t="str">
            <v/>
          </cell>
        </row>
        <row r="1376">
          <cell r="A1376" t="str">
            <v/>
          </cell>
          <cell r="B1376" t="str">
            <v/>
          </cell>
        </row>
        <row r="1377">
          <cell r="A1377" t="str">
            <v/>
          </cell>
          <cell r="B1377" t="str">
            <v/>
          </cell>
        </row>
        <row r="1378">
          <cell r="A1378" t="str">
            <v/>
          </cell>
          <cell r="B1378" t="str">
            <v/>
          </cell>
        </row>
        <row r="1379">
          <cell r="A1379" t="str">
            <v/>
          </cell>
          <cell r="B1379" t="str">
            <v/>
          </cell>
        </row>
        <row r="1380">
          <cell r="A1380" t="str">
            <v/>
          </cell>
          <cell r="B1380" t="str">
            <v/>
          </cell>
        </row>
        <row r="1381">
          <cell r="A1381" t="str">
            <v/>
          </cell>
          <cell r="B1381" t="str">
            <v/>
          </cell>
        </row>
        <row r="1382">
          <cell r="A1382" t="str">
            <v/>
          </cell>
          <cell r="B1382" t="str">
            <v/>
          </cell>
        </row>
        <row r="1383">
          <cell r="A1383" t="str">
            <v/>
          </cell>
          <cell r="B1383" t="str">
            <v/>
          </cell>
        </row>
        <row r="1384">
          <cell r="A1384" t="str">
            <v/>
          </cell>
          <cell r="B1384" t="str">
            <v/>
          </cell>
        </row>
        <row r="1385">
          <cell r="A1385" t="str">
            <v/>
          </cell>
          <cell r="B1385" t="str">
            <v/>
          </cell>
        </row>
        <row r="1386">
          <cell r="A1386" t="str">
            <v/>
          </cell>
          <cell r="B1386" t="str">
            <v/>
          </cell>
        </row>
        <row r="1387">
          <cell r="A1387" t="str">
            <v/>
          </cell>
          <cell r="B1387" t="str">
            <v/>
          </cell>
        </row>
        <row r="1388">
          <cell r="A1388" t="str">
            <v/>
          </cell>
          <cell r="B1388" t="str">
            <v/>
          </cell>
        </row>
        <row r="1389">
          <cell r="A1389" t="str">
            <v/>
          </cell>
          <cell r="B1389" t="str">
            <v/>
          </cell>
        </row>
        <row r="1390">
          <cell r="A1390" t="str">
            <v/>
          </cell>
          <cell r="B1390" t="str">
            <v/>
          </cell>
        </row>
        <row r="1391">
          <cell r="A1391" t="str">
            <v/>
          </cell>
          <cell r="B1391" t="str">
            <v/>
          </cell>
        </row>
        <row r="1392">
          <cell r="A1392" t="str">
            <v/>
          </cell>
          <cell r="B1392" t="str">
            <v/>
          </cell>
        </row>
        <row r="1393">
          <cell r="A1393" t="str">
            <v/>
          </cell>
          <cell r="B1393" t="str">
            <v/>
          </cell>
        </row>
        <row r="1394">
          <cell r="A1394" t="str">
            <v/>
          </cell>
          <cell r="B1394" t="str">
            <v/>
          </cell>
        </row>
        <row r="1395">
          <cell r="A1395" t="str">
            <v/>
          </cell>
          <cell r="B1395" t="str">
            <v/>
          </cell>
        </row>
        <row r="1396">
          <cell r="A1396" t="str">
            <v/>
          </cell>
          <cell r="B1396" t="str">
            <v/>
          </cell>
        </row>
        <row r="1397">
          <cell r="A1397" t="str">
            <v/>
          </cell>
          <cell r="B1397" t="str">
            <v/>
          </cell>
        </row>
        <row r="1398">
          <cell r="A1398" t="str">
            <v/>
          </cell>
          <cell r="B1398" t="str">
            <v/>
          </cell>
        </row>
        <row r="1399">
          <cell r="A1399" t="str">
            <v/>
          </cell>
          <cell r="B1399" t="str">
            <v/>
          </cell>
        </row>
        <row r="1400">
          <cell r="A1400" t="str">
            <v/>
          </cell>
          <cell r="B1400" t="str">
            <v/>
          </cell>
        </row>
        <row r="1401">
          <cell r="A1401" t="str">
            <v/>
          </cell>
          <cell r="B1401" t="str">
            <v/>
          </cell>
        </row>
        <row r="1402">
          <cell r="A1402" t="str">
            <v/>
          </cell>
          <cell r="B1402" t="str">
            <v/>
          </cell>
        </row>
        <row r="1403">
          <cell r="A1403" t="str">
            <v/>
          </cell>
          <cell r="B1403" t="str">
            <v/>
          </cell>
        </row>
        <row r="1404">
          <cell r="A1404" t="str">
            <v/>
          </cell>
          <cell r="B1404" t="str">
            <v/>
          </cell>
        </row>
        <row r="1405">
          <cell r="A1405" t="str">
            <v/>
          </cell>
          <cell r="B1405" t="str">
            <v/>
          </cell>
        </row>
        <row r="1406">
          <cell r="A1406" t="str">
            <v/>
          </cell>
          <cell r="B1406" t="str">
            <v/>
          </cell>
        </row>
        <row r="1407">
          <cell r="A1407" t="str">
            <v/>
          </cell>
          <cell r="B1407" t="str">
            <v/>
          </cell>
        </row>
        <row r="1408">
          <cell r="A1408" t="str">
            <v/>
          </cell>
          <cell r="B1408" t="str">
            <v/>
          </cell>
        </row>
        <row r="1409">
          <cell r="A1409" t="str">
            <v/>
          </cell>
          <cell r="B1409" t="str">
            <v/>
          </cell>
        </row>
        <row r="1410">
          <cell r="A1410" t="str">
            <v/>
          </cell>
          <cell r="B1410" t="str">
            <v/>
          </cell>
        </row>
        <row r="1411">
          <cell r="A1411" t="str">
            <v/>
          </cell>
          <cell r="B1411" t="str">
            <v/>
          </cell>
        </row>
        <row r="1412">
          <cell r="A1412" t="str">
            <v/>
          </cell>
          <cell r="B1412" t="str">
            <v/>
          </cell>
        </row>
        <row r="1413">
          <cell r="A1413" t="str">
            <v/>
          </cell>
          <cell r="B1413" t="str">
            <v/>
          </cell>
        </row>
        <row r="1414">
          <cell r="A1414" t="str">
            <v/>
          </cell>
          <cell r="B1414" t="str">
            <v/>
          </cell>
        </row>
        <row r="1415">
          <cell r="A1415" t="str">
            <v/>
          </cell>
          <cell r="B1415" t="str">
            <v/>
          </cell>
        </row>
        <row r="1416">
          <cell r="A1416" t="str">
            <v/>
          </cell>
          <cell r="B1416" t="str">
            <v/>
          </cell>
        </row>
        <row r="1417">
          <cell r="A1417" t="str">
            <v/>
          </cell>
          <cell r="B1417" t="str">
            <v/>
          </cell>
        </row>
        <row r="1418">
          <cell r="A1418" t="str">
            <v/>
          </cell>
          <cell r="B1418" t="str">
            <v/>
          </cell>
        </row>
        <row r="1419">
          <cell r="A1419" t="str">
            <v/>
          </cell>
          <cell r="B1419" t="str">
            <v/>
          </cell>
        </row>
        <row r="1420">
          <cell r="A1420" t="str">
            <v/>
          </cell>
          <cell r="B1420" t="str">
            <v/>
          </cell>
        </row>
        <row r="1421">
          <cell r="A1421" t="str">
            <v/>
          </cell>
          <cell r="B1421" t="str">
            <v/>
          </cell>
        </row>
        <row r="1422">
          <cell r="A1422" t="str">
            <v/>
          </cell>
          <cell r="B1422" t="str">
            <v/>
          </cell>
        </row>
        <row r="1423">
          <cell r="A1423" t="str">
            <v/>
          </cell>
          <cell r="B1423" t="str">
            <v/>
          </cell>
        </row>
        <row r="1424">
          <cell r="A1424" t="str">
            <v/>
          </cell>
          <cell r="B1424" t="str">
            <v/>
          </cell>
        </row>
        <row r="1425">
          <cell r="A1425" t="str">
            <v/>
          </cell>
          <cell r="B1425" t="str">
            <v/>
          </cell>
        </row>
        <row r="1426">
          <cell r="A1426" t="str">
            <v/>
          </cell>
          <cell r="B1426" t="str">
            <v/>
          </cell>
        </row>
        <row r="1427">
          <cell r="A1427" t="str">
            <v/>
          </cell>
          <cell r="B1427" t="str">
            <v/>
          </cell>
        </row>
        <row r="1428">
          <cell r="A1428" t="str">
            <v/>
          </cell>
          <cell r="B1428" t="str">
            <v/>
          </cell>
        </row>
        <row r="1429">
          <cell r="A1429" t="str">
            <v/>
          </cell>
          <cell r="B1429" t="str">
            <v/>
          </cell>
        </row>
        <row r="1430">
          <cell r="A1430" t="str">
            <v/>
          </cell>
          <cell r="B1430" t="str">
            <v/>
          </cell>
        </row>
        <row r="1431">
          <cell r="A1431" t="str">
            <v/>
          </cell>
          <cell r="B1431" t="str">
            <v/>
          </cell>
        </row>
        <row r="1432">
          <cell r="A1432" t="str">
            <v/>
          </cell>
          <cell r="B1432" t="str">
            <v/>
          </cell>
        </row>
        <row r="1433">
          <cell r="A1433" t="str">
            <v/>
          </cell>
          <cell r="B1433" t="str">
            <v/>
          </cell>
        </row>
        <row r="1434">
          <cell r="A1434" t="str">
            <v/>
          </cell>
          <cell r="B1434" t="str">
            <v/>
          </cell>
        </row>
        <row r="1435">
          <cell r="A1435" t="str">
            <v/>
          </cell>
          <cell r="B1435" t="str">
            <v/>
          </cell>
        </row>
        <row r="1436">
          <cell r="A1436" t="str">
            <v/>
          </cell>
          <cell r="B1436" t="str">
            <v/>
          </cell>
        </row>
        <row r="1437">
          <cell r="A1437" t="str">
            <v/>
          </cell>
          <cell r="B1437" t="str">
            <v/>
          </cell>
        </row>
        <row r="1438">
          <cell r="A1438" t="str">
            <v/>
          </cell>
          <cell r="B1438" t="str">
            <v/>
          </cell>
        </row>
        <row r="1439">
          <cell r="A1439" t="str">
            <v/>
          </cell>
          <cell r="B1439" t="str">
            <v/>
          </cell>
        </row>
        <row r="1440">
          <cell r="A1440" t="str">
            <v/>
          </cell>
          <cell r="B1440" t="str">
            <v/>
          </cell>
        </row>
        <row r="1441">
          <cell r="A1441" t="str">
            <v/>
          </cell>
          <cell r="B1441" t="str">
            <v/>
          </cell>
        </row>
        <row r="1442">
          <cell r="A1442" t="str">
            <v/>
          </cell>
          <cell r="B1442" t="str">
            <v/>
          </cell>
        </row>
        <row r="1443">
          <cell r="A1443" t="str">
            <v/>
          </cell>
          <cell r="B1443" t="str">
            <v/>
          </cell>
        </row>
        <row r="1444">
          <cell r="A1444" t="str">
            <v/>
          </cell>
          <cell r="B1444" t="str">
            <v/>
          </cell>
        </row>
        <row r="1445">
          <cell r="A1445" t="str">
            <v/>
          </cell>
          <cell r="B1445" t="str">
            <v/>
          </cell>
        </row>
        <row r="1446">
          <cell r="A1446" t="str">
            <v/>
          </cell>
          <cell r="B1446" t="str">
            <v/>
          </cell>
        </row>
        <row r="1447">
          <cell r="A1447" t="str">
            <v/>
          </cell>
          <cell r="B1447" t="str">
            <v/>
          </cell>
        </row>
        <row r="1448">
          <cell r="A1448" t="str">
            <v/>
          </cell>
          <cell r="B1448" t="str">
            <v/>
          </cell>
        </row>
        <row r="1449">
          <cell r="A1449" t="str">
            <v/>
          </cell>
          <cell r="B1449" t="str">
            <v/>
          </cell>
        </row>
        <row r="1450">
          <cell r="A1450" t="str">
            <v/>
          </cell>
          <cell r="B1450" t="str">
            <v/>
          </cell>
        </row>
        <row r="1451">
          <cell r="A1451" t="str">
            <v/>
          </cell>
          <cell r="B1451" t="str">
            <v/>
          </cell>
        </row>
        <row r="1452">
          <cell r="A1452" t="str">
            <v/>
          </cell>
          <cell r="B1452" t="str">
            <v/>
          </cell>
        </row>
        <row r="1453">
          <cell r="A1453" t="str">
            <v/>
          </cell>
          <cell r="B1453" t="str">
            <v/>
          </cell>
        </row>
        <row r="1454">
          <cell r="A1454" t="str">
            <v/>
          </cell>
          <cell r="B1454" t="str">
            <v/>
          </cell>
        </row>
        <row r="1455">
          <cell r="A1455" t="str">
            <v/>
          </cell>
          <cell r="B1455" t="str">
            <v/>
          </cell>
        </row>
        <row r="1456">
          <cell r="A1456" t="str">
            <v/>
          </cell>
          <cell r="B1456" t="str">
            <v/>
          </cell>
        </row>
        <row r="1457">
          <cell r="A1457" t="str">
            <v/>
          </cell>
          <cell r="B1457" t="str">
            <v/>
          </cell>
        </row>
        <row r="1458">
          <cell r="A1458" t="str">
            <v/>
          </cell>
          <cell r="B1458" t="str">
            <v/>
          </cell>
        </row>
        <row r="1459">
          <cell r="A1459" t="str">
            <v/>
          </cell>
          <cell r="B1459" t="str">
            <v/>
          </cell>
        </row>
        <row r="1460">
          <cell r="A1460" t="str">
            <v/>
          </cell>
          <cell r="B1460" t="str">
            <v/>
          </cell>
        </row>
        <row r="1461">
          <cell r="A1461" t="str">
            <v/>
          </cell>
          <cell r="B1461" t="str">
            <v/>
          </cell>
        </row>
        <row r="1462">
          <cell r="A1462" t="str">
            <v/>
          </cell>
          <cell r="B1462" t="str">
            <v/>
          </cell>
        </row>
        <row r="1463">
          <cell r="A1463" t="str">
            <v/>
          </cell>
          <cell r="B1463" t="str">
            <v/>
          </cell>
        </row>
        <row r="1464">
          <cell r="A1464" t="str">
            <v/>
          </cell>
          <cell r="B1464" t="str">
            <v/>
          </cell>
        </row>
        <row r="1465">
          <cell r="A1465" t="str">
            <v/>
          </cell>
          <cell r="B1465" t="str">
            <v/>
          </cell>
        </row>
        <row r="1466">
          <cell r="A1466" t="str">
            <v/>
          </cell>
          <cell r="B1466" t="str">
            <v/>
          </cell>
        </row>
        <row r="1467">
          <cell r="A1467" t="str">
            <v/>
          </cell>
          <cell r="B1467" t="str">
            <v/>
          </cell>
        </row>
        <row r="1468">
          <cell r="A1468" t="str">
            <v/>
          </cell>
          <cell r="B1468" t="str">
            <v/>
          </cell>
        </row>
        <row r="1469">
          <cell r="A1469" t="str">
            <v/>
          </cell>
          <cell r="B1469" t="str">
            <v/>
          </cell>
        </row>
        <row r="1470">
          <cell r="A1470" t="str">
            <v/>
          </cell>
          <cell r="B1470" t="str">
            <v/>
          </cell>
        </row>
        <row r="1471">
          <cell r="A1471" t="str">
            <v/>
          </cell>
          <cell r="B1471" t="str">
            <v/>
          </cell>
        </row>
        <row r="1472">
          <cell r="A1472" t="str">
            <v/>
          </cell>
          <cell r="B1472" t="str">
            <v/>
          </cell>
        </row>
        <row r="1473">
          <cell r="A1473" t="str">
            <v/>
          </cell>
          <cell r="B1473" t="str">
            <v/>
          </cell>
        </row>
        <row r="1474">
          <cell r="A1474" t="str">
            <v/>
          </cell>
          <cell r="B1474" t="str">
            <v/>
          </cell>
        </row>
        <row r="1475">
          <cell r="A1475" t="str">
            <v/>
          </cell>
          <cell r="B1475" t="str">
            <v/>
          </cell>
        </row>
        <row r="1476">
          <cell r="A1476" t="str">
            <v/>
          </cell>
          <cell r="B1476" t="str">
            <v/>
          </cell>
        </row>
        <row r="1477">
          <cell r="A1477" t="str">
            <v/>
          </cell>
          <cell r="B1477" t="str">
            <v/>
          </cell>
        </row>
        <row r="1478">
          <cell r="A1478" t="str">
            <v/>
          </cell>
          <cell r="B1478" t="str">
            <v/>
          </cell>
        </row>
        <row r="1479">
          <cell r="A1479" t="str">
            <v/>
          </cell>
          <cell r="B1479" t="str">
            <v/>
          </cell>
        </row>
        <row r="1480">
          <cell r="A1480" t="str">
            <v/>
          </cell>
          <cell r="B1480" t="str">
            <v/>
          </cell>
        </row>
        <row r="1481">
          <cell r="A1481" t="str">
            <v/>
          </cell>
          <cell r="B1481" t="str">
            <v/>
          </cell>
        </row>
        <row r="1482">
          <cell r="A1482" t="str">
            <v/>
          </cell>
          <cell r="B1482" t="str">
            <v/>
          </cell>
        </row>
        <row r="1483">
          <cell r="A1483" t="str">
            <v/>
          </cell>
          <cell r="B1483" t="str">
            <v/>
          </cell>
        </row>
        <row r="1484">
          <cell r="A1484" t="str">
            <v/>
          </cell>
          <cell r="B1484" t="str">
            <v/>
          </cell>
        </row>
        <row r="1485">
          <cell r="A1485" t="str">
            <v/>
          </cell>
          <cell r="B1485" t="str">
            <v/>
          </cell>
        </row>
        <row r="1486">
          <cell r="A1486" t="str">
            <v/>
          </cell>
          <cell r="B1486" t="str">
            <v/>
          </cell>
        </row>
        <row r="1487">
          <cell r="A1487" t="str">
            <v/>
          </cell>
          <cell r="B1487" t="str">
            <v/>
          </cell>
        </row>
        <row r="1488">
          <cell r="A1488" t="str">
            <v/>
          </cell>
          <cell r="B1488" t="str">
            <v/>
          </cell>
        </row>
        <row r="1489">
          <cell r="A1489" t="str">
            <v/>
          </cell>
          <cell r="B1489" t="str">
            <v/>
          </cell>
        </row>
        <row r="1490">
          <cell r="A1490" t="str">
            <v/>
          </cell>
          <cell r="B1490" t="str">
            <v/>
          </cell>
        </row>
        <row r="1491">
          <cell r="A1491" t="str">
            <v/>
          </cell>
          <cell r="B1491" t="str">
            <v/>
          </cell>
        </row>
        <row r="1492">
          <cell r="A1492" t="str">
            <v/>
          </cell>
          <cell r="B1492" t="str">
            <v/>
          </cell>
        </row>
        <row r="1493">
          <cell r="A1493" t="str">
            <v/>
          </cell>
          <cell r="B1493" t="str">
            <v/>
          </cell>
        </row>
        <row r="1494">
          <cell r="A1494" t="str">
            <v/>
          </cell>
          <cell r="B1494" t="str">
            <v/>
          </cell>
        </row>
        <row r="1495">
          <cell r="A1495" t="str">
            <v/>
          </cell>
          <cell r="B1495" t="str">
            <v/>
          </cell>
        </row>
        <row r="1496">
          <cell r="A1496" t="str">
            <v/>
          </cell>
          <cell r="B1496" t="str">
            <v/>
          </cell>
        </row>
        <row r="1497">
          <cell r="A1497" t="str">
            <v/>
          </cell>
          <cell r="B1497" t="str">
            <v/>
          </cell>
        </row>
        <row r="1498">
          <cell r="A1498" t="str">
            <v/>
          </cell>
          <cell r="B1498" t="str">
            <v/>
          </cell>
        </row>
        <row r="1499">
          <cell r="A1499" t="str">
            <v/>
          </cell>
          <cell r="B1499" t="str">
            <v/>
          </cell>
        </row>
        <row r="1500">
          <cell r="A1500" t="str">
            <v/>
          </cell>
          <cell r="B1500" t="str">
            <v/>
          </cell>
        </row>
        <row r="1501">
          <cell r="A1501" t="str">
            <v/>
          </cell>
          <cell r="B1501" t="str">
            <v/>
          </cell>
        </row>
        <row r="1502">
          <cell r="A1502" t="str">
            <v/>
          </cell>
          <cell r="B1502" t="str">
            <v/>
          </cell>
        </row>
        <row r="1503">
          <cell r="A1503" t="str">
            <v/>
          </cell>
          <cell r="B1503" t="str">
            <v/>
          </cell>
        </row>
        <row r="1504">
          <cell r="A1504" t="str">
            <v/>
          </cell>
          <cell r="B1504" t="str">
            <v/>
          </cell>
        </row>
        <row r="1505">
          <cell r="A1505" t="str">
            <v/>
          </cell>
          <cell r="B1505" t="str">
            <v/>
          </cell>
        </row>
        <row r="1506">
          <cell r="A1506" t="str">
            <v/>
          </cell>
          <cell r="B1506" t="str">
            <v/>
          </cell>
        </row>
        <row r="1507">
          <cell r="A1507" t="str">
            <v/>
          </cell>
          <cell r="B1507" t="str">
            <v/>
          </cell>
        </row>
        <row r="1508">
          <cell r="A1508" t="str">
            <v/>
          </cell>
          <cell r="B1508" t="str">
            <v/>
          </cell>
        </row>
        <row r="1509">
          <cell r="A1509" t="str">
            <v/>
          </cell>
          <cell r="B1509" t="str">
            <v/>
          </cell>
        </row>
        <row r="1510">
          <cell r="A1510" t="str">
            <v/>
          </cell>
          <cell r="B1510" t="str">
            <v/>
          </cell>
        </row>
        <row r="1511">
          <cell r="A1511" t="str">
            <v/>
          </cell>
          <cell r="B1511" t="str">
            <v/>
          </cell>
        </row>
        <row r="1512">
          <cell r="A1512" t="str">
            <v/>
          </cell>
          <cell r="B1512" t="str">
            <v/>
          </cell>
        </row>
        <row r="1513">
          <cell r="A1513" t="str">
            <v/>
          </cell>
          <cell r="B1513" t="str">
            <v/>
          </cell>
        </row>
        <row r="1514">
          <cell r="A1514" t="str">
            <v/>
          </cell>
          <cell r="B1514" t="str">
            <v/>
          </cell>
        </row>
        <row r="1515">
          <cell r="A1515" t="str">
            <v/>
          </cell>
          <cell r="B1515" t="str">
            <v/>
          </cell>
        </row>
        <row r="1516">
          <cell r="A1516" t="str">
            <v/>
          </cell>
          <cell r="B1516" t="str">
            <v/>
          </cell>
        </row>
        <row r="1517">
          <cell r="A1517" t="str">
            <v/>
          </cell>
          <cell r="B1517" t="str">
            <v/>
          </cell>
        </row>
        <row r="1518">
          <cell r="A1518" t="str">
            <v/>
          </cell>
          <cell r="B1518" t="str">
            <v/>
          </cell>
        </row>
        <row r="1519">
          <cell r="A1519" t="str">
            <v/>
          </cell>
          <cell r="B1519" t="str">
            <v/>
          </cell>
        </row>
        <row r="1520">
          <cell r="A1520" t="str">
            <v/>
          </cell>
          <cell r="B1520" t="str">
            <v/>
          </cell>
        </row>
        <row r="1521">
          <cell r="A1521" t="str">
            <v/>
          </cell>
          <cell r="B1521" t="str">
            <v/>
          </cell>
        </row>
        <row r="1522">
          <cell r="A1522" t="str">
            <v/>
          </cell>
          <cell r="B1522" t="str">
            <v/>
          </cell>
        </row>
        <row r="1523">
          <cell r="A1523" t="str">
            <v/>
          </cell>
          <cell r="B1523" t="str">
            <v/>
          </cell>
        </row>
        <row r="1524">
          <cell r="A1524" t="str">
            <v/>
          </cell>
          <cell r="B1524" t="str">
            <v/>
          </cell>
        </row>
        <row r="1525">
          <cell r="A1525" t="str">
            <v/>
          </cell>
          <cell r="B1525" t="str">
            <v/>
          </cell>
        </row>
        <row r="1526">
          <cell r="A1526" t="str">
            <v/>
          </cell>
          <cell r="B1526" t="str">
            <v/>
          </cell>
        </row>
        <row r="1527">
          <cell r="A1527" t="str">
            <v/>
          </cell>
          <cell r="B1527" t="str">
            <v/>
          </cell>
        </row>
        <row r="1528">
          <cell r="A1528" t="str">
            <v/>
          </cell>
          <cell r="B1528" t="str">
            <v/>
          </cell>
        </row>
        <row r="1529">
          <cell r="A1529" t="str">
            <v/>
          </cell>
          <cell r="B1529" t="str">
            <v/>
          </cell>
        </row>
        <row r="1530">
          <cell r="A1530" t="str">
            <v/>
          </cell>
          <cell r="B1530" t="str">
            <v/>
          </cell>
        </row>
        <row r="1531">
          <cell r="A1531" t="str">
            <v/>
          </cell>
          <cell r="B1531" t="str">
            <v/>
          </cell>
        </row>
        <row r="1532">
          <cell r="A1532" t="str">
            <v/>
          </cell>
          <cell r="B1532" t="str">
            <v/>
          </cell>
        </row>
        <row r="1533">
          <cell r="A1533" t="str">
            <v/>
          </cell>
          <cell r="B1533" t="str">
            <v/>
          </cell>
        </row>
        <row r="1534">
          <cell r="A1534" t="str">
            <v/>
          </cell>
          <cell r="B1534" t="str">
            <v/>
          </cell>
        </row>
        <row r="1535">
          <cell r="A1535" t="str">
            <v/>
          </cell>
          <cell r="B1535" t="str">
            <v/>
          </cell>
        </row>
        <row r="1536">
          <cell r="A1536" t="str">
            <v/>
          </cell>
          <cell r="B1536" t="str">
            <v/>
          </cell>
        </row>
        <row r="1537">
          <cell r="A1537" t="str">
            <v/>
          </cell>
          <cell r="B1537" t="str">
            <v/>
          </cell>
        </row>
        <row r="1538">
          <cell r="A1538" t="str">
            <v/>
          </cell>
          <cell r="B1538" t="str">
            <v/>
          </cell>
        </row>
        <row r="1539">
          <cell r="A1539" t="str">
            <v/>
          </cell>
          <cell r="B1539" t="str">
            <v/>
          </cell>
        </row>
        <row r="1540">
          <cell r="A1540" t="str">
            <v/>
          </cell>
          <cell r="B1540" t="str">
            <v/>
          </cell>
        </row>
        <row r="1541">
          <cell r="A1541" t="str">
            <v/>
          </cell>
          <cell r="B1541" t="str">
            <v/>
          </cell>
        </row>
        <row r="1542">
          <cell r="A1542" t="str">
            <v/>
          </cell>
          <cell r="B1542" t="str">
            <v/>
          </cell>
        </row>
        <row r="1543">
          <cell r="A1543" t="str">
            <v/>
          </cell>
          <cell r="B1543" t="str">
            <v/>
          </cell>
        </row>
        <row r="1544">
          <cell r="A1544" t="str">
            <v/>
          </cell>
          <cell r="B1544" t="str">
            <v/>
          </cell>
        </row>
        <row r="1545">
          <cell r="A1545" t="str">
            <v/>
          </cell>
          <cell r="B1545" t="str">
            <v/>
          </cell>
        </row>
        <row r="1546">
          <cell r="A1546" t="str">
            <v/>
          </cell>
          <cell r="B1546" t="str">
            <v/>
          </cell>
        </row>
        <row r="1547">
          <cell r="A1547" t="str">
            <v/>
          </cell>
          <cell r="B1547" t="str">
            <v/>
          </cell>
        </row>
        <row r="1548">
          <cell r="A1548" t="str">
            <v/>
          </cell>
          <cell r="B1548" t="str">
            <v/>
          </cell>
        </row>
        <row r="1549">
          <cell r="A1549" t="str">
            <v/>
          </cell>
          <cell r="B1549" t="str">
            <v/>
          </cell>
        </row>
        <row r="1550">
          <cell r="A1550" t="str">
            <v/>
          </cell>
          <cell r="B1550" t="str">
            <v/>
          </cell>
        </row>
        <row r="1551">
          <cell r="A1551" t="str">
            <v/>
          </cell>
          <cell r="B1551" t="str">
            <v/>
          </cell>
        </row>
        <row r="1552">
          <cell r="A1552" t="str">
            <v/>
          </cell>
          <cell r="B1552" t="str">
            <v/>
          </cell>
        </row>
        <row r="1553">
          <cell r="A1553" t="str">
            <v/>
          </cell>
          <cell r="B1553" t="str">
            <v/>
          </cell>
        </row>
        <row r="1554">
          <cell r="A1554" t="str">
            <v/>
          </cell>
          <cell r="B1554" t="str">
            <v/>
          </cell>
        </row>
        <row r="1555">
          <cell r="A1555" t="str">
            <v/>
          </cell>
          <cell r="B1555" t="str">
            <v/>
          </cell>
        </row>
        <row r="1556">
          <cell r="A1556" t="str">
            <v/>
          </cell>
          <cell r="B1556" t="str">
            <v/>
          </cell>
        </row>
        <row r="1557">
          <cell r="A1557" t="str">
            <v/>
          </cell>
          <cell r="B1557" t="str">
            <v/>
          </cell>
        </row>
        <row r="1558">
          <cell r="A1558" t="str">
            <v/>
          </cell>
          <cell r="B1558" t="str">
            <v/>
          </cell>
        </row>
        <row r="1559">
          <cell r="A1559" t="str">
            <v/>
          </cell>
          <cell r="B1559" t="str">
            <v/>
          </cell>
        </row>
        <row r="1560">
          <cell r="A1560" t="str">
            <v/>
          </cell>
          <cell r="B1560" t="str">
            <v/>
          </cell>
        </row>
        <row r="1561">
          <cell r="A1561" t="str">
            <v/>
          </cell>
          <cell r="B1561" t="str">
            <v/>
          </cell>
        </row>
        <row r="1562">
          <cell r="A1562" t="str">
            <v/>
          </cell>
          <cell r="B1562" t="str">
            <v/>
          </cell>
        </row>
        <row r="1563">
          <cell r="A1563" t="str">
            <v/>
          </cell>
          <cell r="B1563" t="str">
            <v/>
          </cell>
        </row>
        <row r="1564">
          <cell r="A1564" t="str">
            <v/>
          </cell>
          <cell r="B1564" t="str">
            <v/>
          </cell>
        </row>
        <row r="1565">
          <cell r="A1565" t="str">
            <v/>
          </cell>
          <cell r="B1565" t="str">
            <v/>
          </cell>
        </row>
        <row r="1566">
          <cell r="A1566" t="str">
            <v/>
          </cell>
          <cell r="B1566" t="str">
            <v/>
          </cell>
        </row>
        <row r="1567">
          <cell r="A1567" t="str">
            <v/>
          </cell>
          <cell r="B1567" t="str">
            <v/>
          </cell>
        </row>
        <row r="1568">
          <cell r="A1568" t="str">
            <v/>
          </cell>
          <cell r="B1568" t="str">
            <v/>
          </cell>
        </row>
        <row r="1569">
          <cell r="A1569" t="str">
            <v/>
          </cell>
          <cell r="B1569" t="str">
            <v/>
          </cell>
        </row>
        <row r="1570">
          <cell r="A1570" t="str">
            <v/>
          </cell>
          <cell r="B1570" t="str">
            <v/>
          </cell>
        </row>
        <row r="1571">
          <cell r="A1571" t="str">
            <v/>
          </cell>
          <cell r="B1571" t="str">
            <v/>
          </cell>
        </row>
        <row r="1572">
          <cell r="A1572" t="str">
            <v/>
          </cell>
          <cell r="B1572" t="str">
            <v/>
          </cell>
        </row>
        <row r="1573">
          <cell r="A1573" t="str">
            <v/>
          </cell>
          <cell r="B1573" t="str">
            <v/>
          </cell>
        </row>
        <row r="1574">
          <cell r="A1574" t="str">
            <v/>
          </cell>
          <cell r="B1574" t="str">
            <v/>
          </cell>
        </row>
        <row r="1575">
          <cell r="A1575" t="str">
            <v/>
          </cell>
          <cell r="B1575" t="str">
            <v/>
          </cell>
        </row>
        <row r="1576">
          <cell r="A1576" t="str">
            <v/>
          </cell>
          <cell r="B1576" t="str">
            <v/>
          </cell>
        </row>
        <row r="1577">
          <cell r="A1577" t="str">
            <v/>
          </cell>
          <cell r="B1577" t="str">
            <v/>
          </cell>
        </row>
        <row r="1578">
          <cell r="A1578" t="str">
            <v/>
          </cell>
          <cell r="B1578" t="str">
            <v/>
          </cell>
        </row>
        <row r="1579">
          <cell r="A1579" t="str">
            <v/>
          </cell>
          <cell r="B1579" t="str">
            <v/>
          </cell>
        </row>
        <row r="1580">
          <cell r="A1580" t="str">
            <v/>
          </cell>
          <cell r="B1580" t="str">
            <v/>
          </cell>
        </row>
        <row r="1581">
          <cell r="A1581" t="str">
            <v/>
          </cell>
          <cell r="B1581" t="str">
            <v/>
          </cell>
        </row>
        <row r="1582">
          <cell r="A1582" t="str">
            <v/>
          </cell>
          <cell r="B1582" t="str">
            <v/>
          </cell>
        </row>
        <row r="1583">
          <cell r="A1583" t="str">
            <v/>
          </cell>
          <cell r="B1583" t="str">
            <v/>
          </cell>
        </row>
        <row r="1584">
          <cell r="A1584" t="str">
            <v/>
          </cell>
          <cell r="B1584" t="str">
            <v/>
          </cell>
        </row>
        <row r="1585">
          <cell r="A1585" t="str">
            <v/>
          </cell>
          <cell r="B1585" t="str">
            <v/>
          </cell>
        </row>
        <row r="1586">
          <cell r="A1586" t="str">
            <v/>
          </cell>
          <cell r="B1586" t="str">
            <v/>
          </cell>
        </row>
        <row r="1587">
          <cell r="A1587" t="str">
            <v/>
          </cell>
          <cell r="B1587" t="str">
            <v/>
          </cell>
        </row>
        <row r="1588">
          <cell r="A1588" t="str">
            <v/>
          </cell>
          <cell r="B1588" t="str">
            <v/>
          </cell>
        </row>
        <row r="1589">
          <cell r="A1589" t="str">
            <v/>
          </cell>
          <cell r="B1589" t="str">
            <v/>
          </cell>
        </row>
        <row r="1590">
          <cell r="A1590" t="str">
            <v/>
          </cell>
          <cell r="B1590" t="str">
            <v/>
          </cell>
        </row>
        <row r="1591">
          <cell r="A1591" t="str">
            <v/>
          </cell>
          <cell r="B1591" t="str">
            <v/>
          </cell>
        </row>
        <row r="1592">
          <cell r="A1592" t="str">
            <v/>
          </cell>
          <cell r="B1592" t="str">
            <v/>
          </cell>
        </row>
        <row r="1593">
          <cell r="A1593" t="str">
            <v/>
          </cell>
          <cell r="B1593" t="str">
            <v/>
          </cell>
        </row>
        <row r="1594">
          <cell r="A1594" t="str">
            <v/>
          </cell>
          <cell r="B1594" t="str">
            <v/>
          </cell>
        </row>
        <row r="1595">
          <cell r="A1595" t="str">
            <v/>
          </cell>
          <cell r="B1595" t="str">
            <v/>
          </cell>
        </row>
        <row r="1596">
          <cell r="A1596" t="str">
            <v/>
          </cell>
          <cell r="B1596" t="str">
            <v/>
          </cell>
        </row>
        <row r="1597">
          <cell r="A1597" t="str">
            <v/>
          </cell>
          <cell r="B1597" t="str">
            <v/>
          </cell>
        </row>
        <row r="1598">
          <cell r="A1598" t="str">
            <v/>
          </cell>
          <cell r="B1598" t="str">
            <v/>
          </cell>
        </row>
        <row r="1599">
          <cell r="A1599" t="str">
            <v/>
          </cell>
          <cell r="B1599" t="str">
            <v/>
          </cell>
        </row>
        <row r="1600">
          <cell r="A1600" t="str">
            <v/>
          </cell>
          <cell r="B1600" t="str">
            <v/>
          </cell>
        </row>
        <row r="1601">
          <cell r="A1601" t="str">
            <v/>
          </cell>
          <cell r="B1601" t="str">
            <v/>
          </cell>
        </row>
        <row r="1602">
          <cell r="A1602" t="str">
            <v/>
          </cell>
          <cell r="B1602" t="str">
            <v/>
          </cell>
        </row>
        <row r="1603">
          <cell r="A1603" t="str">
            <v/>
          </cell>
          <cell r="B1603" t="str">
            <v/>
          </cell>
        </row>
        <row r="1604">
          <cell r="A1604" t="str">
            <v/>
          </cell>
          <cell r="B1604" t="str">
            <v/>
          </cell>
        </row>
        <row r="1605">
          <cell r="A1605" t="str">
            <v/>
          </cell>
          <cell r="B1605" t="str">
            <v/>
          </cell>
        </row>
        <row r="1606">
          <cell r="A1606" t="str">
            <v/>
          </cell>
          <cell r="B1606" t="str">
            <v/>
          </cell>
        </row>
        <row r="1607">
          <cell r="A1607" t="str">
            <v/>
          </cell>
          <cell r="B1607" t="str">
            <v/>
          </cell>
        </row>
        <row r="1608">
          <cell r="A1608" t="str">
            <v/>
          </cell>
          <cell r="B1608" t="str">
            <v/>
          </cell>
        </row>
        <row r="1609">
          <cell r="A1609" t="str">
            <v/>
          </cell>
          <cell r="B1609" t="str">
            <v/>
          </cell>
        </row>
        <row r="1610">
          <cell r="A1610" t="str">
            <v/>
          </cell>
          <cell r="B1610" t="str">
            <v/>
          </cell>
        </row>
        <row r="1611">
          <cell r="A1611" t="str">
            <v/>
          </cell>
          <cell r="B1611" t="str">
            <v/>
          </cell>
        </row>
        <row r="1612">
          <cell r="A1612" t="str">
            <v/>
          </cell>
          <cell r="B1612" t="str">
            <v/>
          </cell>
        </row>
        <row r="1613">
          <cell r="A1613" t="str">
            <v/>
          </cell>
          <cell r="B1613" t="str">
            <v/>
          </cell>
        </row>
        <row r="1614">
          <cell r="A1614" t="str">
            <v/>
          </cell>
          <cell r="B1614" t="str">
            <v/>
          </cell>
        </row>
        <row r="1615">
          <cell r="A1615" t="str">
            <v/>
          </cell>
          <cell r="B1615" t="str">
            <v/>
          </cell>
        </row>
        <row r="1616">
          <cell r="A1616" t="str">
            <v/>
          </cell>
          <cell r="B1616" t="str">
            <v/>
          </cell>
        </row>
        <row r="1617">
          <cell r="A1617" t="str">
            <v/>
          </cell>
          <cell r="B1617" t="str">
            <v/>
          </cell>
        </row>
        <row r="1618">
          <cell r="A1618" t="str">
            <v/>
          </cell>
          <cell r="B1618" t="str">
            <v/>
          </cell>
        </row>
        <row r="1619">
          <cell r="A1619" t="str">
            <v/>
          </cell>
          <cell r="B1619" t="str">
            <v/>
          </cell>
        </row>
        <row r="1620">
          <cell r="A1620" t="str">
            <v/>
          </cell>
          <cell r="B1620" t="str">
            <v/>
          </cell>
        </row>
        <row r="1621">
          <cell r="A1621" t="str">
            <v/>
          </cell>
          <cell r="B1621" t="str">
            <v/>
          </cell>
        </row>
        <row r="1622">
          <cell r="A1622" t="str">
            <v/>
          </cell>
          <cell r="B1622" t="str">
            <v/>
          </cell>
        </row>
        <row r="1623">
          <cell r="A1623" t="str">
            <v/>
          </cell>
          <cell r="B1623" t="str">
            <v/>
          </cell>
        </row>
        <row r="1624">
          <cell r="A1624" t="str">
            <v/>
          </cell>
          <cell r="B1624" t="str">
            <v/>
          </cell>
        </row>
        <row r="1625">
          <cell r="A1625" t="str">
            <v/>
          </cell>
          <cell r="B1625" t="str">
            <v/>
          </cell>
        </row>
        <row r="1626">
          <cell r="A1626" t="str">
            <v/>
          </cell>
          <cell r="B1626" t="str">
            <v/>
          </cell>
        </row>
        <row r="1627">
          <cell r="A1627" t="str">
            <v/>
          </cell>
          <cell r="B1627" t="str">
            <v/>
          </cell>
        </row>
        <row r="1628">
          <cell r="A1628" t="str">
            <v/>
          </cell>
          <cell r="B1628" t="str">
            <v/>
          </cell>
        </row>
        <row r="1629">
          <cell r="A1629" t="str">
            <v/>
          </cell>
          <cell r="B1629" t="str">
            <v/>
          </cell>
        </row>
        <row r="1630">
          <cell r="A1630" t="str">
            <v/>
          </cell>
          <cell r="B1630" t="str">
            <v/>
          </cell>
        </row>
        <row r="1631">
          <cell r="A1631" t="str">
            <v/>
          </cell>
          <cell r="B1631" t="str">
            <v/>
          </cell>
        </row>
        <row r="1632">
          <cell r="A1632" t="str">
            <v/>
          </cell>
          <cell r="B1632" t="str">
            <v/>
          </cell>
        </row>
        <row r="1633">
          <cell r="A1633" t="str">
            <v/>
          </cell>
          <cell r="B1633" t="str">
            <v/>
          </cell>
        </row>
        <row r="1634">
          <cell r="A1634" t="str">
            <v/>
          </cell>
          <cell r="B1634" t="str">
            <v/>
          </cell>
        </row>
        <row r="1635">
          <cell r="A1635" t="str">
            <v/>
          </cell>
          <cell r="B1635" t="str">
            <v/>
          </cell>
        </row>
        <row r="1636">
          <cell r="A1636" t="str">
            <v/>
          </cell>
          <cell r="B1636" t="str">
            <v/>
          </cell>
        </row>
        <row r="1637">
          <cell r="A1637" t="str">
            <v/>
          </cell>
          <cell r="B1637" t="str">
            <v/>
          </cell>
        </row>
        <row r="1638">
          <cell r="A1638" t="str">
            <v/>
          </cell>
          <cell r="B1638" t="str">
            <v/>
          </cell>
        </row>
        <row r="1639">
          <cell r="A1639" t="str">
            <v/>
          </cell>
          <cell r="B1639" t="str">
            <v/>
          </cell>
        </row>
        <row r="1640">
          <cell r="A1640" t="str">
            <v/>
          </cell>
          <cell r="B1640" t="str">
            <v/>
          </cell>
        </row>
        <row r="1641">
          <cell r="A1641" t="str">
            <v/>
          </cell>
          <cell r="B1641" t="str">
            <v/>
          </cell>
        </row>
        <row r="1642">
          <cell r="A1642" t="str">
            <v/>
          </cell>
          <cell r="B1642" t="str">
            <v/>
          </cell>
        </row>
        <row r="1643">
          <cell r="A1643" t="str">
            <v/>
          </cell>
          <cell r="B1643" t="str">
            <v/>
          </cell>
        </row>
        <row r="1644">
          <cell r="A1644" t="str">
            <v/>
          </cell>
          <cell r="B1644" t="str">
            <v/>
          </cell>
        </row>
        <row r="1645">
          <cell r="A1645" t="str">
            <v/>
          </cell>
          <cell r="B1645" t="str">
            <v/>
          </cell>
        </row>
        <row r="1646">
          <cell r="A1646" t="str">
            <v/>
          </cell>
          <cell r="B1646" t="str">
            <v/>
          </cell>
        </row>
        <row r="1647">
          <cell r="A1647" t="str">
            <v/>
          </cell>
          <cell r="B1647" t="str">
            <v/>
          </cell>
        </row>
        <row r="1648">
          <cell r="A1648" t="str">
            <v/>
          </cell>
          <cell r="B1648" t="str">
            <v/>
          </cell>
        </row>
        <row r="1649">
          <cell r="A1649" t="str">
            <v/>
          </cell>
          <cell r="B1649" t="str">
            <v/>
          </cell>
        </row>
        <row r="1650">
          <cell r="A1650" t="str">
            <v/>
          </cell>
          <cell r="B1650" t="str">
            <v/>
          </cell>
        </row>
        <row r="1651">
          <cell r="A1651" t="str">
            <v/>
          </cell>
          <cell r="B1651" t="str">
            <v/>
          </cell>
        </row>
        <row r="1652">
          <cell r="A1652" t="str">
            <v/>
          </cell>
          <cell r="B1652" t="str">
            <v/>
          </cell>
        </row>
        <row r="1653">
          <cell r="A1653" t="str">
            <v/>
          </cell>
          <cell r="B1653" t="str">
            <v/>
          </cell>
        </row>
        <row r="1654">
          <cell r="A1654" t="str">
            <v/>
          </cell>
          <cell r="B1654" t="str">
            <v/>
          </cell>
        </row>
        <row r="1655">
          <cell r="A1655" t="str">
            <v/>
          </cell>
          <cell r="B1655" t="str">
            <v/>
          </cell>
        </row>
        <row r="1656">
          <cell r="A1656" t="str">
            <v/>
          </cell>
          <cell r="B1656" t="str">
            <v/>
          </cell>
        </row>
        <row r="1657">
          <cell r="A1657" t="str">
            <v/>
          </cell>
          <cell r="B1657" t="str">
            <v/>
          </cell>
        </row>
        <row r="1658">
          <cell r="A1658" t="str">
            <v/>
          </cell>
          <cell r="B1658" t="str">
            <v/>
          </cell>
        </row>
        <row r="1659">
          <cell r="A1659" t="str">
            <v/>
          </cell>
          <cell r="B1659" t="str">
            <v/>
          </cell>
        </row>
        <row r="1660">
          <cell r="A1660" t="str">
            <v/>
          </cell>
          <cell r="B1660" t="str">
            <v/>
          </cell>
        </row>
        <row r="1661">
          <cell r="A1661" t="str">
            <v/>
          </cell>
          <cell r="B1661" t="str">
            <v/>
          </cell>
        </row>
        <row r="1662">
          <cell r="A1662" t="str">
            <v/>
          </cell>
          <cell r="B1662" t="str">
            <v/>
          </cell>
        </row>
        <row r="1663">
          <cell r="A1663" t="str">
            <v/>
          </cell>
          <cell r="B1663" t="str">
            <v/>
          </cell>
        </row>
        <row r="1664">
          <cell r="A1664" t="str">
            <v/>
          </cell>
          <cell r="B1664" t="str">
            <v/>
          </cell>
        </row>
        <row r="1665">
          <cell r="A1665" t="str">
            <v/>
          </cell>
          <cell r="B1665" t="str">
            <v/>
          </cell>
        </row>
        <row r="1666">
          <cell r="A1666" t="str">
            <v/>
          </cell>
          <cell r="B1666" t="str">
            <v/>
          </cell>
        </row>
        <row r="1667">
          <cell r="A1667" t="str">
            <v/>
          </cell>
          <cell r="B1667" t="str">
            <v/>
          </cell>
        </row>
        <row r="1668">
          <cell r="A1668" t="str">
            <v/>
          </cell>
          <cell r="B1668" t="str">
            <v/>
          </cell>
        </row>
        <row r="1669">
          <cell r="A1669" t="str">
            <v/>
          </cell>
          <cell r="B1669" t="str">
            <v/>
          </cell>
        </row>
        <row r="1670">
          <cell r="A1670" t="str">
            <v/>
          </cell>
          <cell r="B1670" t="str">
            <v/>
          </cell>
        </row>
        <row r="1671">
          <cell r="A1671" t="str">
            <v/>
          </cell>
          <cell r="B1671" t="str">
            <v/>
          </cell>
        </row>
        <row r="1672">
          <cell r="A1672" t="str">
            <v/>
          </cell>
          <cell r="B1672" t="str">
            <v/>
          </cell>
        </row>
        <row r="1673">
          <cell r="A1673" t="str">
            <v/>
          </cell>
          <cell r="B1673" t="str">
            <v/>
          </cell>
        </row>
        <row r="1674">
          <cell r="A1674" t="str">
            <v/>
          </cell>
          <cell r="B1674" t="str">
            <v/>
          </cell>
        </row>
        <row r="1675">
          <cell r="A1675" t="str">
            <v/>
          </cell>
          <cell r="B1675" t="str">
            <v/>
          </cell>
        </row>
        <row r="1676">
          <cell r="A1676" t="str">
            <v/>
          </cell>
          <cell r="B1676" t="str">
            <v/>
          </cell>
        </row>
        <row r="1677">
          <cell r="A1677" t="str">
            <v/>
          </cell>
          <cell r="B1677" t="str">
            <v/>
          </cell>
        </row>
        <row r="1678">
          <cell r="A1678" t="str">
            <v/>
          </cell>
          <cell r="B1678" t="str">
            <v/>
          </cell>
        </row>
        <row r="1679">
          <cell r="A1679" t="str">
            <v/>
          </cell>
          <cell r="B1679" t="str">
            <v/>
          </cell>
        </row>
        <row r="1680">
          <cell r="A1680" t="str">
            <v/>
          </cell>
          <cell r="B1680" t="str">
            <v/>
          </cell>
        </row>
        <row r="1681">
          <cell r="A1681" t="str">
            <v/>
          </cell>
          <cell r="B1681" t="str">
            <v/>
          </cell>
        </row>
        <row r="1682">
          <cell r="A1682" t="str">
            <v/>
          </cell>
          <cell r="B1682" t="str">
            <v/>
          </cell>
        </row>
        <row r="1683">
          <cell r="A1683" t="str">
            <v/>
          </cell>
          <cell r="B1683" t="str">
            <v/>
          </cell>
        </row>
        <row r="1684">
          <cell r="A1684" t="str">
            <v/>
          </cell>
          <cell r="B1684" t="str">
            <v/>
          </cell>
        </row>
        <row r="1685">
          <cell r="A1685" t="str">
            <v/>
          </cell>
          <cell r="B1685" t="str">
            <v/>
          </cell>
        </row>
        <row r="1686">
          <cell r="A1686" t="str">
            <v/>
          </cell>
          <cell r="B1686" t="str">
            <v/>
          </cell>
        </row>
        <row r="1687">
          <cell r="A1687" t="str">
            <v/>
          </cell>
          <cell r="B1687" t="str">
            <v/>
          </cell>
        </row>
        <row r="1688">
          <cell r="A1688" t="str">
            <v/>
          </cell>
          <cell r="B1688" t="str">
            <v/>
          </cell>
        </row>
        <row r="1689">
          <cell r="A1689" t="str">
            <v/>
          </cell>
          <cell r="B1689" t="str">
            <v/>
          </cell>
        </row>
        <row r="1690">
          <cell r="A1690" t="str">
            <v/>
          </cell>
          <cell r="B1690" t="str">
            <v/>
          </cell>
        </row>
        <row r="1691">
          <cell r="A1691" t="str">
            <v/>
          </cell>
          <cell r="B1691" t="str">
            <v/>
          </cell>
        </row>
        <row r="1692">
          <cell r="A1692" t="str">
            <v/>
          </cell>
          <cell r="B1692" t="str">
            <v/>
          </cell>
        </row>
        <row r="1693">
          <cell r="A1693" t="str">
            <v/>
          </cell>
          <cell r="B1693" t="str">
            <v/>
          </cell>
        </row>
        <row r="1694">
          <cell r="A1694" t="str">
            <v/>
          </cell>
          <cell r="B1694" t="str">
            <v/>
          </cell>
        </row>
        <row r="1695">
          <cell r="A1695" t="str">
            <v/>
          </cell>
          <cell r="B1695" t="str">
            <v/>
          </cell>
        </row>
        <row r="1696">
          <cell r="A1696" t="str">
            <v/>
          </cell>
          <cell r="B1696" t="str">
            <v/>
          </cell>
        </row>
        <row r="1697">
          <cell r="A1697" t="str">
            <v/>
          </cell>
          <cell r="B1697" t="str">
            <v/>
          </cell>
        </row>
        <row r="1698">
          <cell r="A1698" t="str">
            <v/>
          </cell>
          <cell r="B1698" t="str">
            <v/>
          </cell>
        </row>
        <row r="1699">
          <cell r="A1699" t="str">
            <v/>
          </cell>
          <cell r="B1699" t="str">
            <v/>
          </cell>
        </row>
        <row r="1700">
          <cell r="A1700" t="str">
            <v/>
          </cell>
          <cell r="B1700" t="str">
            <v/>
          </cell>
        </row>
        <row r="1701">
          <cell r="A1701" t="str">
            <v/>
          </cell>
          <cell r="B1701" t="str">
            <v/>
          </cell>
        </row>
        <row r="1702">
          <cell r="A1702" t="str">
            <v/>
          </cell>
          <cell r="B1702" t="str">
            <v/>
          </cell>
        </row>
        <row r="1703">
          <cell r="A1703" t="str">
            <v/>
          </cell>
          <cell r="B1703" t="str">
            <v/>
          </cell>
        </row>
        <row r="1704">
          <cell r="A1704" t="str">
            <v/>
          </cell>
          <cell r="B1704" t="str">
            <v/>
          </cell>
        </row>
        <row r="1705">
          <cell r="A1705" t="str">
            <v/>
          </cell>
          <cell r="B1705" t="str">
            <v/>
          </cell>
        </row>
        <row r="1706">
          <cell r="A1706" t="str">
            <v/>
          </cell>
          <cell r="B1706" t="str">
            <v/>
          </cell>
        </row>
        <row r="1707">
          <cell r="A1707" t="str">
            <v/>
          </cell>
          <cell r="B1707" t="str">
            <v/>
          </cell>
        </row>
        <row r="1708">
          <cell r="A1708" t="str">
            <v/>
          </cell>
          <cell r="B1708" t="str">
            <v/>
          </cell>
        </row>
        <row r="1709">
          <cell r="A1709" t="str">
            <v/>
          </cell>
          <cell r="B1709" t="str">
            <v/>
          </cell>
        </row>
        <row r="1710">
          <cell r="A1710" t="str">
            <v/>
          </cell>
          <cell r="B1710" t="str">
            <v/>
          </cell>
        </row>
        <row r="1711">
          <cell r="A1711" t="str">
            <v/>
          </cell>
          <cell r="B1711" t="str">
            <v/>
          </cell>
        </row>
        <row r="1712">
          <cell r="A1712" t="str">
            <v/>
          </cell>
          <cell r="B1712" t="str">
            <v/>
          </cell>
        </row>
        <row r="1713">
          <cell r="A1713" t="str">
            <v/>
          </cell>
          <cell r="B1713" t="str">
            <v/>
          </cell>
        </row>
        <row r="1714">
          <cell r="A1714" t="str">
            <v/>
          </cell>
          <cell r="B1714" t="str">
            <v/>
          </cell>
        </row>
        <row r="1715">
          <cell r="A1715" t="str">
            <v/>
          </cell>
          <cell r="B1715" t="str">
            <v/>
          </cell>
        </row>
        <row r="1716">
          <cell r="A1716" t="str">
            <v/>
          </cell>
          <cell r="B1716" t="str">
            <v/>
          </cell>
        </row>
        <row r="1717">
          <cell r="A1717" t="str">
            <v/>
          </cell>
          <cell r="B1717" t="str">
            <v/>
          </cell>
        </row>
        <row r="1718">
          <cell r="A1718" t="str">
            <v/>
          </cell>
          <cell r="B1718" t="str">
            <v/>
          </cell>
        </row>
        <row r="1719">
          <cell r="A1719" t="str">
            <v/>
          </cell>
          <cell r="B1719" t="str">
            <v/>
          </cell>
        </row>
        <row r="1720">
          <cell r="A1720" t="str">
            <v/>
          </cell>
          <cell r="B1720" t="str">
            <v/>
          </cell>
        </row>
        <row r="1721">
          <cell r="A1721" t="str">
            <v/>
          </cell>
          <cell r="B1721" t="str">
            <v/>
          </cell>
        </row>
        <row r="1722">
          <cell r="A1722" t="str">
            <v/>
          </cell>
          <cell r="B1722" t="str">
            <v/>
          </cell>
        </row>
        <row r="1723">
          <cell r="A1723" t="str">
            <v/>
          </cell>
          <cell r="B1723" t="str">
            <v/>
          </cell>
        </row>
        <row r="1724">
          <cell r="A1724" t="str">
            <v/>
          </cell>
          <cell r="B1724" t="str">
            <v/>
          </cell>
        </row>
        <row r="1725">
          <cell r="A1725" t="str">
            <v/>
          </cell>
          <cell r="B1725" t="str">
            <v/>
          </cell>
        </row>
        <row r="1726">
          <cell r="A1726" t="str">
            <v/>
          </cell>
          <cell r="B1726" t="str">
            <v/>
          </cell>
        </row>
        <row r="1727">
          <cell r="A1727" t="str">
            <v/>
          </cell>
          <cell r="B1727" t="str">
            <v/>
          </cell>
        </row>
        <row r="1728">
          <cell r="A1728" t="str">
            <v/>
          </cell>
          <cell r="B1728" t="str">
            <v/>
          </cell>
        </row>
        <row r="1729">
          <cell r="A1729" t="str">
            <v/>
          </cell>
          <cell r="B1729" t="str">
            <v/>
          </cell>
        </row>
        <row r="1730">
          <cell r="A1730" t="str">
            <v/>
          </cell>
          <cell r="B1730" t="str">
            <v/>
          </cell>
        </row>
        <row r="1731">
          <cell r="A1731" t="str">
            <v/>
          </cell>
          <cell r="B1731" t="str">
            <v/>
          </cell>
        </row>
        <row r="1732">
          <cell r="A1732" t="str">
            <v/>
          </cell>
          <cell r="B1732" t="str">
            <v/>
          </cell>
        </row>
        <row r="1733">
          <cell r="A1733" t="str">
            <v/>
          </cell>
          <cell r="B1733" t="str">
            <v/>
          </cell>
        </row>
        <row r="1734">
          <cell r="A1734" t="str">
            <v/>
          </cell>
          <cell r="B1734" t="str">
            <v/>
          </cell>
        </row>
        <row r="1735">
          <cell r="A1735" t="str">
            <v/>
          </cell>
          <cell r="B1735" t="str">
            <v/>
          </cell>
        </row>
        <row r="1736">
          <cell r="A1736" t="str">
            <v/>
          </cell>
          <cell r="B1736" t="str">
            <v/>
          </cell>
        </row>
        <row r="1737">
          <cell r="A1737" t="str">
            <v/>
          </cell>
          <cell r="B1737" t="str">
            <v/>
          </cell>
        </row>
        <row r="1738">
          <cell r="A1738" t="str">
            <v/>
          </cell>
          <cell r="B1738" t="str">
            <v/>
          </cell>
        </row>
        <row r="1739">
          <cell r="A1739" t="str">
            <v/>
          </cell>
          <cell r="B1739" t="str">
            <v/>
          </cell>
        </row>
        <row r="1740">
          <cell r="A1740" t="str">
            <v/>
          </cell>
          <cell r="B1740" t="str">
            <v/>
          </cell>
        </row>
        <row r="1741">
          <cell r="A1741" t="str">
            <v/>
          </cell>
          <cell r="B1741" t="str">
            <v/>
          </cell>
        </row>
        <row r="1742">
          <cell r="A1742" t="str">
            <v/>
          </cell>
          <cell r="B1742" t="str">
            <v/>
          </cell>
        </row>
        <row r="1743">
          <cell r="A1743" t="str">
            <v/>
          </cell>
          <cell r="B1743" t="str">
            <v/>
          </cell>
        </row>
        <row r="1744">
          <cell r="A1744" t="str">
            <v/>
          </cell>
          <cell r="B1744" t="str">
            <v/>
          </cell>
        </row>
        <row r="1745">
          <cell r="A1745" t="str">
            <v/>
          </cell>
          <cell r="B1745" t="str">
            <v/>
          </cell>
        </row>
        <row r="1746">
          <cell r="A1746" t="str">
            <v/>
          </cell>
          <cell r="B1746" t="str">
            <v/>
          </cell>
        </row>
        <row r="1747">
          <cell r="A1747" t="str">
            <v/>
          </cell>
          <cell r="B1747" t="str">
            <v/>
          </cell>
        </row>
        <row r="1748">
          <cell r="A1748" t="str">
            <v/>
          </cell>
          <cell r="B1748" t="str">
            <v/>
          </cell>
        </row>
        <row r="1749">
          <cell r="A1749" t="str">
            <v/>
          </cell>
          <cell r="B1749" t="str">
            <v/>
          </cell>
        </row>
        <row r="1750">
          <cell r="A1750" t="str">
            <v/>
          </cell>
          <cell r="B1750" t="str">
            <v/>
          </cell>
        </row>
        <row r="1751">
          <cell r="A1751" t="str">
            <v/>
          </cell>
          <cell r="B1751" t="str">
            <v/>
          </cell>
        </row>
        <row r="1752">
          <cell r="A1752" t="str">
            <v/>
          </cell>
          <cell r="B1752" t="str">
            <v/>
          </cell>
        </row>
        <row r="1753">
          <cell r="A1753" t="str">
            <v/>
          </cell>
          <cell r="B1753" t="str">
            <v/>
          </cell>
        </row>
        <row r="1754">
          <cell r="A1754" t="str">
            <v/>
          </cell>
          <cell r="B1754" t="str">
            <v/>
          </cell>
        </row>
        <row r="1755">
          <cell r="A1755" t="str">
            <v/>
          </cell>
          <cell r="B1755" t="str">
            <v/>
          </cell>
        </row>
        <row r="1756">
          <cell r="A1756" t="str">
            <v/>
          </cell>
          <cell r="B1756" t="str">
            <v/>
          </cell>
        </row>
        <row r="1757">
          <cell r="A1757" t="str">
            <v/>
          </cell>
          <cell r="B1757" t="str">
            <v/>
          </cell>
        </row>
        <row r="1758">
          <cell r="A1758" t="str">
            <v/>
          </cell>
          <cell r="B1758" t="str">
            <v/>
          </cell>
        </row>
        <row r="1759">
          <cell r="A1759" t="str">
            <v/>
          </cell>
          <cell r="B1759" t="str">
            <v/>
          </cell>
        </row>
        <row r="1760">
          <cell r="A1760" t="str">
            <v/>
          </cell>
          <cell r="B1760" t="str">
            <v/>
          </cell>
        </row>
        <row r="1761">
          <cell r="A1761" t="str">
            <v/>
          </cell>
          <cell r="B1761" t="str">
            <v/>
          </cell>
        </row>
        <row r="1762">
          <cell r="A1762" t="str">
            <v/>
          </cell>
          <cell r="B1762" t="str">
            <v/>
          </cell>
        </row>
        <row r="1763">
          <cell r="A1763" t="str">
            <v/>
          </cell>
          <cell r="B1763" t="str">
            <v/>
          </cell>
        </row>
        <row r="1764">
          <cell r="A1764" t="str">
            <v/>
          </cell>
          <cell r="B1764" t="str">
            <v/>
          </cell>
        </row>
        <row r="1765">
          <cell r="A1765" t="str">
            <v/>
          </cell>
          <cell r="B1765" t="str">
            <v/>
          </cell>
        </row>
        <row r="1766">
          <cell r="A1766" t="str">
            <v/>
          </cell>
          <cell r="B1766" t="str">
            <v/>
          </cell>
        </row>
        <row r="1767">
          <cell r="A1767" t="str">
            <v/>
          </cell>
          <cell r="B1767" t="str">
            <v/>
          </cell>
        </row>
        <row r="1768">
          <cell r="A1768" t="str">
            <v/>
          </cell>
          <cell r="B1768" t="str">
            <v/>
          </cell>
        </row>
        <row r="1769">
          <cell r="A1769" t="str">
            <v/>
          </cell>
          <cell r="B1769" t="str">
            <v/>
          </cell>
        </row>
        <row r="1770">
          <cell r="A1770" t="str">
            <v/>
          </cell>
          <cell r="B1770" t="str">
            <v/>
          </cell>
        </row>
        <row r="1771">
          <cell r="A1771" t="str">
            <v/>
          </cell>
          <cell r="B1771" t="str">
            <v/>
          </cell>
        </row>
        <row r="1772">
          <cell r="A1772" t="str">
            <v/>
          </cell>
          <cell r="B1772" t="str">
            <v/>
          </cell>
        </row>
        <row r="1773">
          <cell r="A1773" t="str">
            <v/>
          </cell>
          <cell r="B1773" t="str">
            <v/>
          </cell>
        </row>
        <row r="1774">
          <cell r="A1774" t="str">
            <v/>
          </cell>
          <cell r="B1774" t="str">
            <v/>
          </cell>
        </row>
        <row r="1775">
          <cell r="A1775" t="str">
            <v/>
          </cell>
          <cell r="B1775" t="str">
            <v/>
          </cell>
        </row>
        <row r="1776">
          <cell r="A1776" t="str">
            <v/>
          </cell>
          <cell r="B1776" t="str">
            <v/>
          </cell>
        </row>
        <row r="1777">
          <cell r="A1777" t="str">
            <v/>
          </cell>
          <cell r="B1777" t="str">
            <v/>
          </cell>
        </row>
        <row r="1778">
          <cell r="A1778" t="str">
            <v/>
          </cell>
          <cell r="B1778" t="str">
            <v/>
          </cell>
        </row>
        <row r="1779">
          <cell r="A1779" t="str">
            <v/>
          </cell>
          <cell r="B1779" t="str">
            <v/>
          </cell>
        </row>
        <row r="1780">
          <cell r="A1780" t="str">
            <v/>
          </cell>
          <cell r="B1780" t="str">
            <v/>
          </cell>
        </row>
        <row r="1781">
          <cell r="A1781" t="str">
            <v/>
          </cell>
          <cell r="B1781" t="str">
            <v/>
          </cell>
        </row>
        <row r="1782">
          <cell r="A1782" t="str">
            <v/>
          </cell>
          <cell r="B1782" t="str">
            <v/>
          </cell>
        </row>
        <row r="1783">
          <cell r="A1783" t="str">
            <v/>
          </cell>
          <cell r="B1783" t="str">
            <v/>
          </cell>
        </row>
        <row r="1784">
          <cell r="A1784" t="str">
            <v/>
          </cell>
          <cell r="B1784" t="str">
            <v/>
          </cell>
        </row>
        <row r="1785">
          <cell r="A1785" t="str">
            <v/>
          </cell>
          <cell r="B1785" t="str">
            <v/>
          </cell>
        </row>
        <row r="1786">
          <cell r="A1786" t="str">
            <v/>
          </cell>
          <cell r="B1786" t="str">
            <v/>
          </cell>
        </row>
        <row r="1787">
          <cell r="A1787" t="str">
            <v/>
          </cell>
          <cell r="B1787" t="str">
            <v/>
          </cell>
        </row>
        <row r="1788">
          <cell r="A1788" t="str">
            <v/>
          </cell>
          <cell r="B1788" t="str">
            <v/>
          </cell>
        </row>
        <row r="1789">
          <cell r="A1789" t="str">
            <v/>
          </cell>
          <cell r="B1789" t="str">
            <v/>
          </cell>
        </row>
        <row r="1790">
          <cell r="A1790" t="str">
            <v/>
          </cell>
          <cell r="B1790" t="str">
            <v/>
          </cell>
        </row>
        <row r="1791">
          <cell r="A1791" t="str">
            <v/>
          </cell>
          <cell r="B1791" t="str">
            <v/>
          </cell>
        </row>
        <row r="1792">
          <cell r="A1792" t="str">
            <v/>
          </cell>
          <cell r="B1792" t="str">
            <v/>
          </cell>
        </row>
        <row r="1793">
          <cell r="A1793" t="str">
            <v/>
          </cell>
          <cell r="B1793" t="str">
            <v/>
          </cell>
        </row>
        <row r="1794">
          <cell r="A1794" t="str">
            <v/>
          </cell>
          <cell r="B1794" t="str">
            <v/>
          </cell>
        </row>
        <row r="1795">
          <cell r="A1795" t="str">
            <v/>
          </cell>
          <cell r="B1795" t="str">
            <v/>
          </cell>
        </row>
        <row r="1796">
          <cell r="A1796" t="str">
            <v/>
          </cell>
          <cell r="B1796" t="str">
            <v/>
          </cell>
        </row>
        <row r="1797">
          <cell r="A1797" t="str">
            <v/>
          </cell>
          <cell r="B1797" t="str">
            <v/>
          </cell>
        </row>
        <row r="1798">
          <cell r="A1798" t="str">
            <v/>
          </cell>
          <cell r="B1798" t="str">
            <v/>
          </cell>
        </row>
        <row r="1799">
          <cell r="A1799" t="str">
            <v/>
          </cell>
          <cell r="B1799" t="str">
            <v/>
          </cell>
        </row>
        <row r="1800">
          <cell r="A1800" t="str">
            <v/>
          </cell>
          <cell r="B1800" t="str">
            <v/>
          </cell>
        </row>
        <row r="1801">
          <cell r="A1801" t="str">
            <v/>
          </cell>
          <cell r="B1801" t="str">
            <v/>
          </cell>
        </row>
        <row r="1802">
          <cell r="A1802" t="str">
            <v/>
          </cell>
          <cell r="B1802" t="str">
            <v/>
          </cell>
        </row>
        <row r="1803">
          <cell r="A1803" t="str">
            <v/>
          </cell>
          <cell r="B1803" t="str">
            <v/>
          </cell>
        </row>
        <row r="1804">
          <cell r="A1804" t="str">
            <v/>
          </cell>
          <cell r="B1804" t="str">
            <v/>
          </cell>
        </row>
        <row r="1805">
          <cell r="A1805" t="str">
            <v/>
          </cell>
          <cell r="B1805" t="str">
            <v/>
          </cell>
        </row>
        <row r="1806">
          <cell r="A1806" t="str">
            <v/>
          </cell>
          <cell r="B1806" t="str">
            <v/>
          </cell>
        </row>
        <row r="1807">
          <cell r="A1807" t="str">
            <v/>
          </cell>
          <cell r="B1807" t="str">
            <v/>
          </cell>
        </row>
        <row r="1808">
          <cell r="A1808" t="str">
            <v/>
          </cell>
          <cell r="B1808" t="str">
            <v/>
          </cell>
        </row>
        <row r="1809">
          <cell r="A1809" t="str">
            <v/>
          </cell>
          <cell r="B1809" t="str">
            <v/>
          </cell>
        </row>
        <row r="1810">
          <cell r="A1810" t="str">
            <v/>
          </cell>
          <cell r="B1810" t="str">
            <v/>
          </cell>
        </row>
        <row r="1811">
          <cell r="A1811" t="str">
            <v/>
          </cell>
          <cell r="B1811" t="str">
            <v/>
          </cell>
        </row>
        <row r="1812">
          <cell r="A1812" t="str">
            <v/>
          </cell>
          <cell r="B1812" t="str">
            <v/>
          </cell>
        </row>
        <row r="1813">
          <cell r="A1813" t="str">
            <v/>
          </cell>
          <cell r="B1813" t="str">
            <v/>
          </cell>
        </row>
        <row r="1814">
          <cell r="A1814" t="str">
            <v/>
          </cell>
          <cell r="B1814" t="str">
            <v/>
          </cell>
        </row>
        <row r="1815">
          <cell r="A1815" t="str">
            <v/>
          </cell>
          <cell r="B1815" t="str">
            <v/>
          </cell>
        </row>
        <row r="1816">
          <cell r="A1816" t="str">
            <v/>
          </cell>
          <cell r="B1816" t="str">
            <v/>
          </cell>
        </row>
        <row r="1817">
          <cell r="A1817" t="str">
            <v/>
          </cell>
          <cell r="B1817" t="str">
            <v/>
          </cell>
        </row>
        <row r="1818">
          <cell r="A1818" t="str">
            <v/>
          </cell>
          <cell r="B1818" t="str">
            <v/>
          </cell>
        </row>
        <row r="1819">
          <cell r="A1819" t="str">
            <v/>
          </cell>
          <cell r="B1819" t="str">
            <v/>
          </cell>
        </row>
        <row r="1820">
          <cell r="A1820" t="str">
            <v/>
          </cell>
          <cell r="B1820" t="str">
            <v/>
          </cell>
        </row>
        <row r="1821">
          <cell r="A1821" t="str">
            <v/>
          </cell>
          <cell r="B1821" t="str">
            <v/>
          </cell>
        </row>
        <row r="1822">
          <cell r="A1822" t="str">
            <v/>
          </cell>
          <cell r="B1822" t="str">
            <v/>
          </cell>
        </row>
        <row r="1823">
          <cell r="A1823" t="str">
            <v/>
          </cell>
          <cell r="B1823" t="str">
            <v/>
          </cell>
        </row>
        <row r="1824">
          <cell r="A1824" t="str">
            <v/>
          </cell>
          <cell r="B1824" t="str">
            <v/>
          </cell>
        </row>
        <row r="1825">
          <cell r="A1825" t="str">
            <v/>
          </cell>
          <cell r="B1825" t="str">
            <v/>
          </cell>
        </row>
        <row r="1826">
          <cell r="A1826" t="str">
            <v/>
          </cell>
          <cell r="B1826" t="str">
            <v/>
          </cell>
        </row>
        <row r="1827">
          <cell r="A1827" t="str">
            <v/>
          </cell>
          <cell r="B1827" t="str">
            <v/>
          </cell>
        </row>
        <row r="1828">
          <cell r="A1828" t="str">
            <v/>
          </cell>
          <cell r="B1828" t="str">
            <v/>
          </cell>
        </row>
        <row r="1829">
          <cell r="A1829" t="str">
            <v/>
          </cell>
          <cell r="B1829" t="str">
            <v/>
          </cell>
        </row>
        <row r="1830">
          <cell r="A1830" t="str">
            <v/>
          </cell>
          <cell r="B1830" t="str">
            <v/>
          </cell>
        </row>
        <row r="1831">
          <cell r="A1831" t="str">
            <v/>
          </cell>
          <cell r="B1831" t="str">
            <v/>
          </cell>
        </row>
        <row r="1832">
          <cell r="A1832" t="str">
            <v/>
          </cell>
          <cell r="B1832" t="str">
            <v/>
          </cell>
        </row>
        <row r="1833">
          <cell r="A1833" t="str">
            <v/>
          </cell>
          <cell r="B1833" t="str">
            <v/>
          </cell>
        </row>
        <row r="1834">
          <cell r="A1834" t="str">
            <v/>
          </cell>
          <cell r="B1834" t="str">
            <v/>
          </cell>
        </row>
        <row r="1835">
          <cell r="A1835" t="str">
            <v/>
          </cell>
          <cell r="B1835" t="str">
            <v/>
          </cell>
        </row>
        <row r="1836">
          <cell r="A1836" t="str">
            <v/>
          </cell>
          <cell r="B1836" t="str">
            <v/>
          </cell>
        </row>
        <row r="1837">
          <cell r="A1837" t="str">
            <v/>
          </cell>
          <cell r="B1837" t="str">
            <v/>
          </cell>
        </row>
        <row r="1838">
          <cell r="A1838" t="str">
            <v/>
          </cell>
          <cell r="B1838" t="str">
            <v/>
          </cell>
        </row>
        <row r="1839">
          <cell r="A1839" t="str">
            <v/>
          </cell>
          <cell r="B1839" t="str">
            <v/>
          </cell>
        </row>
        <row r="1840">
          <cell r="A1840" t="str">
            <v/>
          </cell>
          <cell r="B1840" t="str">
            <v/>
          </cell>
        </row>
        <row r="1841">
          <cell r="A1841" t="str">
            <v/>
          </cell>
          <cell r="B1841" t="str">
            <v/>
          </cell>
        </row>
        <row r="1842">
          <cell r="A1842" t="str">
            <v/>
          </cell>
          <cell r="B1842" t="str">
            <v/>
          </cell>
        </row>
        <row r="1843">
          <cell r="A1843" t="str">
            <v/>
          </cell>
          <cell r="B1843" t="str">
            <v/>
          </cell>
        </row>
        <row r="1844">
          <cell r="A1844" t="str">
            <v/>
          </cell>
          <cell r="B1844" t="str">
            <v/>
          </cell>
        </row>
        <row r="1845">
          <cell r="A1845" t="str">
            <v/>
          </cell>
          <cell r="B1845" t="str">
            <v/>
          </cell>
        </row>
        <row r="1846">
          <cell r="A1846" t="str">
            <v/>
          </cell>
          <cell r="B1846" t="str">
            <v/>
          </cell>
        </row>
        <row r="1847">
          <cell r="A1847" t="str">
            <v/>
          </cell>
          <cell r="B1847" t="str">
            <v/>
          </cell>
        </row>
        <row r="1848">
          <cell r="A1848" t="str">
            <v/>
          </cell>
          <cell r="B1848" t="str">
            <v/>
          </cell>
        </row>
        <row r="1849">
          <cell r="A1849" t="str">
            <v/>
          </cell>
          <cell r="B1849" t="str">
            <v/>
          </cell>
        </row>
        <row r="1850">
          <cell r="A1850" t="str">
            <v/>
          </cell>
          <cell r="B1850" t="str">
            <v/>
          </cell>
        </row>
        <row r="1851">
          <cell r="A1851" t="str">
            <v/>
          </cell>
          <cell r="B1851" t="str">
            <v/>
          </cell>
        </row>
        <row r="1852">
          <cell r="A1852" t="str">
            <v/>
          </cell>
          <cell r="B1852" t="str">
            <v/>
          </cell>
        </row>
        <row r="1853">
          <cell r="A1853" t="str">
            <v/>
          </cell>
          <cell r="B1853" t="str">
            <v/>
          </cell>
        </row>
        <row r="1854">
          <cell r="A1854" t="str">
            <v/>
          </cell>
          <cell r="B1854" t="str">
            <v/>
          </cell>
        </row>
        <row r="1855">
          <cell r="A1855" t="str">
            <v/>
          </cell>
          <cell r="B1855" t="str">
            <v/>
          </cell>
        </row>
        <row r="1856">
          <cell r="A1856" t="str">
            <v/>
          </cell>
          <cell r="B1856" t="str">
            <v/>
          </cell>
        </row>
        <row r="1857">
          <cell r="A1857" t="str">
            <v/>
          </cell>
          <cell r="B1857" t="str">
            <v/>
          </cell>
        </row>
        <row r="1858">
          <cell r="A1858" t="str">
            <v/>
          </cell>
          <cell r="B1858" t="str">
            <v/>
          </cell>
        </row>
        <row r="1859">
          <cell r="A1859" t="str">
            <v/>
          </cell>
          <cell r="B1859" t="str">
            <v/>
          </cell>
        </row>
        <row r="1860">
          <cell r="A1860" t="str">
            <v/>
          </cell>
          <cell r="B1860" t="str">
            <v/>
          </cell>
        </row>
        <row r="1861">
          <cell r="A1861" t="str">
            <v/>
          </cell>
          <cell r="B1861" t="str">
            <v/>
          </cell>
        </row>
        <row r="1862">
          <cell r="A1862" t="str">
            <v/>
          </cell>
          <cell r="B1862" t="str">
            <v/>
          </cell>
        </row>
        <row r="1863">
          <cell r="A1863" t="str">
            <v/>
          </cell>
          <cell r="B1863" t="str">
            <v/>
          </cell>
        </row>
        <row r="1864">
          <cell r="A1864" t="str">
            <v/>
          </cell>
          <cell r="B1864" t="str">
            <v/>
          </cell>
        </row>
        <row r="1865">
          <cell r="A1865" t="str">
            <v/>
          </cell>
          <cell r="B1865" t="str">
            <v/>
          </cell>
        </row>
        <row r="1866">
          <cell r="A1866" t="str">
            <v/>
          </cell>
          <cell r="B1866" t="str">
            <v/>
          </cell>
        </row>
        <row r="1867">
          <cell r="A1867" t="str">
            <v/>
          </cell>
          <cell r="B1867" t="str">
            <v/>
          </cell>
        </row>
        <row r="1868">
          <cell r="A1868" t="str">
            <v/>
          </cell>
          <cell r="B1868" t="str">
            <v/>
          </cell>
        </row>
        <row r="1869">
          <cell r="A1869" t="str">
            <v/>
          </cell>
          <cell r="B1869" t="str">
            <v/>
          </cell>
        </row>
        <row r="1870">
          <cell r="A1870" t="str">
            <v/>
          </cell>
          <cell r="B1870" t="str">
            <v/>
          </cell>
        </row>
        <row r="1871">
          <cell r="A1871" t="str">
            <v/>
          </cell>
          <cell r="B1871" t="str">
            <v/>
          </cell>
        </row>
        <row r="1872">
          <cell r="A1872" t="str">
            <v/>
          </cell>
          <cell r="B1872" t="str">
            <v/>
          </cell>
        </row>
        <row r="1873">
          <cell r="A1873" t="str">
            <v/>
          </cell>
          <cell r="B1873" t="str">
            <v/>
          </cell>
        </row>
        <row r="1874">
          <cell r="A1874" t="str">
            <v/>
          </cell>
          <cell r="B1874" t="str">
            <v/>
          </cell>
        </row>
        <row r="1875">
          <cell r="A1875" t="str">
            <v/>
          </cell>
          <cell r="B1875" t="str">
            <v/>
          </cell>
        </row>
        <row r="1876">
          <cell r="A1876" t="str">
            <v/>
          </cell>
          <cell r="B1876" t="str">
            <v/>
          </cell>
        </row>
        <row r="1877">
          <cell r="A1877" t="str">
            <v/>
          </cell>
          <cell r="B1877" t="str">
            <v/>
          </cell>
        </row>
        <row r="1878">
          <cell r="A1878" t="str">
            <v/>
          </cell>
          <cell r="B1878" t="str">
            <v/>
          </cell>
        </row>
        <row r="1879">
          <cell r="A1879" t="str">
            <v/>
          </cell>
          <cell r="B1879" t="str">
            <v/>
          </cell>
        </row>
        <row r="1880">
          <cell r="A1880" t="str">
            <v/>
          </cell>
          <cell r="B1880" t="str">
            <v/>
          </cell>
        </row>
        <row r="1881">
          <cell r="A1881" t="str">
            <v/>
          </cell>
          <cell r="B1881" t="str">
            <v/>
          </cell>
        </row>
        <row r="1882">
          <cell r="A1882" t="str">
            <v/>
          </cell>
          <cell r="B1882" t="str">
            <v/>
          </cell>
        </row>
        <row r="1883">
          <cell r="A1883" t="str">
            <v/>
          </cell>
          <cell r="B1883" t="str">
            <v/>
          </cell>
        </row>
        <row r="1884">
          <cell r="A1884" t="str">
            <v/>
          </cell>
          <cell r="B1884" t="str">
            <v/>
          </cell>
        </row>
        <row r="1885">
          <cell r="A1885" t="str">
            <v/>
          </cell>
          <cell r="B1885" t="str">
            <v/>
          </cell>
        </row>
        <row r="1886">
          <cell r="A1886" t="str">
            <v/>
          </cell>
          <cell r="B1886" t="str">
            <v/>
          </cell>
        </row>
        <row r="1887">
          <cell r="A1887" t="str">
            <v/>
          </cell>
          <cell r="B1887" t="str">
            <v/>
          </cell>
        </row>
        <row r="1888">
          <cell r="A1888" t="str">
            <v/>
          </cell>
          <cell r="B1888" t="str">
            <v/>
          </cell>
        </row>
        <row r="1889">
          <cell r="A1889" t="str">
            <v/>
          </cell>
          <cell r="B1889" t="str">
            <v/>
          </cell>
        </row>
        <row r="1890">
          <cell r="A1890" t="str">
            <v/>
          </cell>
          <cell r="B1890" t="str">
            <v/>
          </cell>
        </row>
        <row r="1891">
          <cell r="A1891" t="str">
            <v/>
          </cell>
          <cell r="B1891" t="str">
            <v/>
          </cell>
        </row>
        <row r="1892">
          <cell r="A1892" t="str">
            <v/>
          </cell>
          <cell r="B1892" t="str">
            <v/>
          </cell>
        </row>
        <row r="1893">
          <cell r="A1893" t="str">
            <v/>
          </cell>
          <cell r="B1893" t="str">
            <v/>
          </cell>
        </row>
        <row r="1894">
          <cell r="A1894" t="str">
            <v/>
          </cell>
          <cell r="B1894" t="str">
            <v/>
          </cell>
        </row>
        <row r="1895">
          <cell r="A1895" t="str">
            <v/>
          </cell>
          <cell r="B1895" t="str">
            <v/>
          </cell>
        </row>
        <row r="1896">
          <cell r="A1896" t="str">
            <v/>
          </cell>
          <cell r="B1896" t="str">
            <v/>
          </cell>
        </row>
        <row r="1897">
          <cell r="A1897" t="str">
            <v/>
          </cell>
          <cell r="B1897" t="str">
            <v/>
          </cell>
        </row>
        <row r="1898">
          <cell r="A1898" t="str">
            <v/>
          </cell>
          <cell r="B1898" t="str">
            <v/>
          </cell>
        </row>
        <row r="1899">
          <cell r="A1899" t="str">
            <v/>
          </cell>
          <cell r="B1899" t="str">
            <v/>
          </cell>
        </row>
        <row r="1900">
          <cell r="A1900" t="str">
            <v/>
          </cell>
          <cell r="B1900" t="str">
            <v/>
          </cell>
        </row>
        <row r="1901">
          <cell r="A1901" t="str">
            <v/>
          </cell>
          <cell r="B1901" t="str">
            <v/>
          </cell>
        </row>
        <row r="1902">
          <cell r="A1902" t="str">
            <v/>
          </cell>
          <cell r="B1902" t="str">
            <v/>
          </cell>
        </row>
        <row r="1903">
          <cell r="A1903" t="str">
            <v/>
          </cell>
          <cell r="B1903" t="str">
            <v/>
          </cell>
        </row>
        <row r="1904">
          <cell r="A1904" t="str">
            <v/>
          </cell>
          <cell r="B1904" t="str">
            <v/>
          </cell>
        </row>
        <row r="1905">
          <cell r="A1905" t="str">
            <v/>
          </cell>
          <cell r="B1905" t="str">
            <v/>
          </cell>
        </row>
        <row r="1906">
          <cell r="A1906" t="str">
            <v/>
          </cell>
          <cell r="B1906" t="str">
            <v/>
          </cell>
        </row>
        <row r="1907">
          <cell r="A1907" t="str">
            <v/>
          </cell>
          <cell r="B1907" t="str">
            <v/>
          </cell>
        </row>
        <row r="1908">
          <cell r="A1908" t="str">
            <v/>
          </cell>
          <cell r="B1908" t="str">
            <v/>
          </cell>
        </row>
        <row r="1909">
          <cell r="A1909" t="str">
            <v/>
          </cell>
          <cell r="B1909" t="str">
            <v/>
          </cell>
        </row>
        <row r="1910">
          <cell r="A1910" t="str">
            <v/>
          </cell>
          <cell r="B1910" t="str">
            <v/>
          </cell>
        </row>
        <row r="1911">
          <cell r="A1911" t="str">
            <v/>
          </cell>
          <cell r="B1911" t="str">
            <v/>
          </cell>
        </row>
        <row r="1912">
          <cell r="A1912" t="str">
            <v/>
          </cell>
          <cell r="B1912" t="str">
            <v/>
          </cell>
        </row>
        <row r="1913">
          <cell r="A1913" t="str">
            <v/>
          </cell>
          <cell r="B1913" t="str">
            <v/>
          </cell>
        </row>
        <row r="1914">
          <cell r="A1914" t="str">
            <v/>
          </cell>
          <cell r="B1914" t="str">
            <v/>
          </cell>
        </row>
        <row r="1915">
          <cell r="A1915" t="str">
            <v/>
          </cell>
          <cell r="B1915" t="str">
            <v/>
          </cell>
        </row>
        <row r="1916">
          <cell r="A1916" t="str">
            <v/>
          </cell>
          <cell r="B1916" t="str">
            <v/>
          </cell>
        </row>
        <row r="1917">
          <cell r="A1917" t="str">
            <v/>
          </cell>
          <cell r="B1917" t="str">
            <v/>
          </cell>
        </row>
        <row r="1918">
          <cell r="A1918" t="str">
            <v/>
          </cell>
          <cell r="B1918" t="str">
            <v/>
          </cell>
        </row>
        <row r="1919">
          <cell r="A1919" t="str">
            <v/>
          </cell>
          <cell r="B1919" t="str">
            <v/>
          </cell>
        </row>
        <row r="1920">
          <cell r="A1920" t="str">
            <v/>
          </cell>
          <cell r="B1920" t="str">
            <v/>
          </cell>
        </row>
        <row r="1921">
          <cell r="A1921" t="str">
            <v/>
          </cell>
          <cell r="B1921" t="str">
            <v/>
          </cell>
        </row>
        <row r="1922">
          <cell r="A1922" t="str">
            <v/>
          </cell>
          <cell r="B1922" t="str">
            <v/>
          </cell>
        </row>
        <row r="1923">
          <cell r="A1923" t="str">
            <v/>
          </cell>
          <cell r="B1923" t="str">
            <v/>
          </cell>
        </row>
        <row r="1924">
          <cell r="A1924" t="str">
            <v/>
          </cell>
          <cell r="B1924" t="str">
            <v/>
          </cell>
        </row>
        <row r="1925">
          <cell r="A1925" t="str">
            <v/>
          </cell>
          <cell r="B1925" t="str">
            <v/>
          </cell>
        </row>
        <row r="1926">
          <cell r="A1926" t="str">
            <v/>
          </cell>
          <cell r="B1926" t="str">
            <v/>
          </cell>
        </row>
        <row r="1927">
          <cell r="A1927" t="str">
            <v/>
          </cell>
          <cell r="B1927" t="str">
            <v/>
          </cell>
        </row>
        <row r="1928">
          <cell r="A1928" t="str">
            <v/>
          </cell>
          <cell r="B1928" t="str">
            <v/>
          </cell>
        </row>
        <row r="1929">
          <cell r="A1929" t="str">
            <v/>
          </cell>
          <cell r="B1929" t="str">
            <v/>
          </cell>
        </row>
        <row r="1930">
          <cell r="A1930" t="str">
            <v/>
          </cell>
          <cell r="B1930" t="str">
            <v/>
          </cell>
        </row>
        <row r="1931">
          <cell r="A1931" t="str">
            <v/>
          </cell>
          <cell r="B1931" t="str">
            <v/>
          </cell>
        </row>
        <row r="1932">
          <cell r="A1932" t="str">
            <v/>
          </cell>
          <cell r="B1932" t="str">
            <v/>
          </cell>
        </row>
        <row r="1933">
          <cell r="A1933" t="str">
            <v/>
          </cell>
          <cell r="B1933" t="str">
            <v/>
          </cell>
        </row>
        <row r="1934">
          <cell r="A1934" t="str">
            <v/>
          </cell>
          <cell r="B1934" t="str">
            <v/>
          </cell>
        </row>
        <row r="1935">
          <cell r="A1935" t="str">
            <v/>
          </cell>
          <cell r="B1935" t="str">
            <v/>
          </cell>
        </row>
        <row r="1936">
          <cell r="A1936" t="str">
            <v/>
          </cell>
          <cell r="B1936" t="str">
            <v/>
          </cell>
        </row>
        <row r="1937">
          <cell r="A1937" t="str">
            <v/>
          </cell>
          <cell r="B1937" t="str">
            <v/>
          </cell>
        </row>
        <row r="1938">
          <cell r="A1938" t="str">
            <v/>
          </cell>
          <cell r="B1938" t="str">
            <v/>
          </cell>
        </row>
        <row r="1939">
          <cell r="A1939" t="str">
            <v/>
          </cell>
          <cell r="B1939" t="str">
            <v/>
          </cell>
        </row>
        <row r="1940">
          <cell r="A1940" t="str">
            <v/>
          </cell>
          <cell r="B1940" t="str">
            <v/>
          </cell>
        </row>
        <row r="1941">
          <cell r="A1941" t="str">
            <v/>
          </cell>
          <cell r="B1941" t="str">
            <v/>
          </cell>
        </row>
        <row r="1942">
          <cell r="A1942" t="str">
            <v/>
          </cell>
          <cell r="B1942" t="str">
            <v/>
          </cell>
        </row>
        <row r="1943">
          <cell r="A1943" t="str">
            <v/>
          </cell>
          <cell r="B1943" t="str">
            <v/>
          </cell>
        </row>
        <row r="1944">
          <cell r="A1944" t="str">
            <v/>
          </cell>
          <cell r="B1944" t="str">
            <v/>
          </cell>
        </row>
        <row r="1945">
          <cell r="A1945" t="str">
            <v/>
          </cell>
          <cell r="B1945" t="str">
            <v/>
          </cell>
        </row>
        <row r="1946">
          <cell r="A1946" t="str">
            <v/>
          </cell>
          <cell r="B1946" t="str">
            <v/>
          </cell>
        </row>
        <row r="1947">
          <cell r="A1947" t="str">
            <v/>
          </cell>
          <cell r="B1947" t="str">
            <v/>
          </cell>
        </row>
        <row r="1948">
          <cell r="A1948" t="str">
            <v/>
          </cell>
          <cell r="B1948" t="str">
            <v/>
          </cell>
        </row>
        <row r="1949">
          <cell r="A1949" t="str">
            <v/>
          </cell>
          <cell r="B1949" t="str">
            <v/>
          </cell>
        </row>
        <row r="1950">
          <cell r="A1950" t="str">
            <v/>
          </cell>
          <cell r="B1950" t="str">
            <v/>
          </cell>
        </row>
        <row r="1951">
          <cell r="A1951" t="str">
            <v/>
          </cell>
          <cell r="B1951" t="str">
            <v/>
          </cell>
        </row>
        <row r="1952">
          <cell r="A1952" t="str">
            <v/>
          </cell>
          <cell r="B1952" t="str">
            <v/>
          </cell>
        </row>
        <row r="1953">
          <cell r="A1953" t="str">
            <v/>
          </cell>
          <cell r="B1953" t="str">
            <v/>
          </cell>
        </row>
        <row r="1954">
          <cell r="A1954" t="str">
            <v/>
          </cell>
          <cell r="B1954" t="str">
            <v/>
          </cell>
        </row>
        <row r="1955">
          <cell r="A1955" t="str">
            <v/>
          </cell>
          <cell r="B1955" t="str">
            <v/>
          </cell>
        </row>
        <row r="1956">
          <cell r="A1956" t="str">
            <v/>
          </cell>
          <cell r="B1956" t="str">
            <v/>
          </cell>
        </row>
        <row r="1957">
          <cell r="A1957" t="str">
            <v/>
          </cell>
          <cell r="B1957" t="str">
            <v/>
          </cell>
        </row>
        <row r="1958">
          <cell r="A1958" t="str">
            <v/>
          </cell>
          <cell r="B1958" t="str">
            <v/>
          </cell>
        </row>
        <row r="1959">
          <cell r="A1959" t="str">
            <v/>
          </cell>
          <cell r="B1959" t="str">
            <v/>
          </cell>
        </row>
        <row r="1960">
          <cell r="A1960" t="str">
            <v/>
          </cell>
          <cell r="B1960" t="str">
            <v/>
          </cell>
        </row>
        <row r="1961">
          <cell r="A1961" t="str">
            <v/>
          </cell>
          <cell r="B1961" t="str">
            <v/>
          </cell>
        </row>
        <row r="1962">
          <cell r="A1962" t="str">
            <v/>
          </cell>
          <cell r="B1962" t="str">
            <v/>
          </cell>
        </row>
        <row r="1963">
          <cell r="A1963" t="str">
            <v/>
          </cell>
          <cell r="B1963" t="str">
            <v/>
          </cell>
        </row>
        <row r="1964">
          <cell r="A1964" t="str">
            <v/>
          </cell>
          <cell r="B1964" t="str">
            <v/>
          </cell>
        </row>
        <row r="1965">
          <cell r="A1965" t="str">
            <v/>
          </cell>
          <cell r="B1965" t="str">
            <v/>
          </cell>
        </row>
        <row r="1966">
          <cell r="A1966" t="str">
            <v/>
          </cell>
          <cell r="B1966" t="str">
            <v/>
          </cell>
        </row>
        <row r="1967">
          <cell r="A1967" t="str">
            <v/>
          </cell>
          <cell r="B1967" t="str">
            <v/>
          </cell>
        </row>
        <row r="1968">
          <cell r="A1968" t="str">
            <v/>
          </cell>
          <cell r="B1968" t="str">
            <v/>
          </cell>
        </row>
        <row r="1969">
          <cell r="A1969" t="str">
            <v/>
          </cell>
          <cell r="B1969" t="str">
            <v/>
          </cell>
        </row>
        <row r="1970">
          <cell r="A1970" t="str">
            <v/>
          </cell>
          <cell r="B1970" t="str">
            <v/>
          </cell>
        </row>
        <row r="1971">
          <cell r="A1971" t="str">
            <v/>
          </cell>
          <cell r="B1971" t="str">
            <v/>
          </cell>
        </row>
        <row r="1972">
          <cell r="A1972" t="str">
            <v/>
          </cell>
          <cell r="B1972" t="str">
            <v/>
          </cell>
        </row>
        <row r="1973">
          <cell r="A1973" t="str">
            <v/>
          </cell>
          <cell r="B1973" t="str">
            <v/>
          </cell>
        </row>
        <row r="1974">
          <cell r="A1974" t="str">
            <v/>
          </cell>
          <cell r="B1974" t="str">
            <v/>
          </cell>
        </row>
        <row r="1975">
          <cell r="A1975" t="str">
            <v/>
          </cell>
          <cell r="B1975" t="str">
            <v/>
          </cell>
        </row>
        <row r="1976">
          <cell r="A1976" t="str">
            <v/>
          </cell>
          <cell r="B1976" t="str">
            <v/>
          </cell>
        </row>
        <row r="1977">
          <cell r="A1977" t="str">
            <v/>
          </cell>
          <cell r="B1977" t="str">
            <v/>
          </cell>
        </row>
        <row r="1978">
          <cell r="A1978" t="str">
            <v/>
          </cell>
          <cell r="B1978" t="str">
            <v/>
          </cell>
        </row>
        <row r="1979">
          <cell r="A1979" t="str">
            <v/>
          </cell>
          <cell r="B1979" t="str">
            <v/>
          </cell>
        </row>
        <row r="1980">
          <cell r="A1980" t="str">
            <v/>
          </cell>
          <cell r="B1980" t="str">
            <v/>
          </cell>
        </row>
        <row r="1981">
          <cell r="A1981" t="str">
            <v/>
          </cell>
          <cell r="B1981" t="str">
            <v/>
          </cell>
        </row>
        <row r="1982">
          <cell r="A1982" t="str">
            <v/>
          </cell>
          <cell r="B1982" t="str">
            <v/>
          </cell>
        </row>
        <row r="1983">
          <cell r="A1983" t="str">
            <v/>
          </cell>
          <cell r="B1983" t="str">
            <v/>
          </cell>
        </row>
        <row r="1984">
          <cell r="A1984" t="str">
            <v/>
          </cell>
          <cell r="B1984" t="str">
            <v/>
          </cell>
        </row>
        <row r="1985">
          <cell r="A1985" t="str">
            <v/>
          </cell>
          <cell r="B1985" t="str">
            <v/>
          </cell>
        </row>
        <row r="1986">
          <cell r="A1986" t="str">
            <v/>
          </cell>
          <cell r="B1986" t="str">
            <v/>
          </cell>
        </row>
        <row r="1987">
          <cell r="A1987" t="str">
            <v/>
          </cell>
          <cell r="B1987" t="str">
            <v/>
          </cell>
        </row>
        <row r="1988">
          <cell r="A1988" t="str">
            <v/>
          </cell>
          <cell r="B1988" t="str">
            <v/>
          </cell>
        </row>
        <row r="1989">
          <cell r="A1989" t="str">
            <v/>
          </cell>
          <cell r="B1989" t="str">
            <v/>
          </cell>
        </row>
        <row r="1990">
          <cell r="A1990" t="str">
            <v/>
          </cell>
          <cell r="B1990" t="str">
            <v/>
          </cell>
        </row>
        <row r="1991">
          <cell r="A1991" t="str">
            <v/>
          </cell>
          <cell r="B1991" t="str">
            <v/>
          </cell>
        </row>
        <row r="1992">
          <cell r="A1992" t="str">
            <v/>
          </cell>
          <cell r="B1992" t="str">
            <v/>
          </cell>
        </row>
        <row r="1993">
          <cell r="A1993" t="str">
            <v/>
          </cell>
          <cell r="B1993" t="str">
            <v/>
          </cell>
        </row>
        <row r="1994">
          <cell r="A1994" t="str">
            <v/>
          </cell>
          <cell r="B1994" t="str">
            <v/>
          </cell>
        </row>
        <row r="1995">
          <cell r="A1995" t="str">
            <v/>
          </cell>
          <cell r="B1995" t="str">
            <v/>
          </cell>
        </row>
        <row r="1996">
          <cell r="A1996" t="str">
            <v/>
          </cell>
          <cell r="B1996" t="str">
            <v/>
          </cell>
        </row>
        <row r="1997">
          <cell r="A1997" t="str">
            <v/>
          </cell>
          <cell r="B1997" t="str">
            <v/>
          </cell>
        </row>
        <row r="1998">
          <cell r="A1998" t="str">
            <v/>
          </cell>
          <cell r="B1998" t="str">
            <v/>
          </cell>
        </row>
        <row r="1999">
          <cell r="A1999" t="str">
            <v/>
          </cell>
          <cell r="B1999" t="str">
            <v/>
          </cell>
        </row>
        <row r="2000">
          <cell r="A2000" t="str">
            <v/>
          </cell>
          <cell r="B2000" t="str">
            <v/>
          </cell>
        </row>
        <row r="2001">
          <cell r="A2001" t="str">
            <v/>
          </cell>
          <cell r="B2001" t="str">
            <v/>
          </cell>
        </row>
        <row r="2002">
          <cell r="A2002" t="str">
            <v/>
          </cell>
          <cell r="B2002" t="str">
            <v/>
          </cell>
        </row>
        <row r="2003">
          <cell r="A2003" t="str">
            <v/>
          </cell>
          <cell r="B2003" t="str">
            <v/>
          </cell>
        </row>
        <row r="2004">
          <cell r="A2004" t="str">
            <v/>
          </cell>
          <cell r="B2004" t="str">
            <v/>
          </cell>
        </row>
        <row r="2005">
          <cell r="A2005" t="str">
            <v/>
          </cell>
          <cell r="B2005" t="str">
            <v/>
          </cell>
        </row>
        <row r="2006">
          <cell r="A2006" t="str">
            <v/>
          </cell>
          <cell r="B2006" t="str">
            <v/>
          </cell>
        </row>
        <row r="2007">
          <cell r="A2007" t="str">
            <v/>
          </cell>
          <cell r="B2007" t="str">
            <v/>
          </cell>
        </row>
        <row r="2008">
          <cell r="A2008" t="str">
            <v/>
          </cell>
          <cell r="B2008" t="str">
            <v/>
          </cell>
        </row>
        <row r="2009">
          <cell r="A2009" t="str">
            <v/>
          </cell>
          <cell r="B2009" t="str">
            <v/>
          </cell>
        </row>
        <row r="2010">
          <cell r="A2010" t="str">
            <v/>
          </cell>
          <cell r="B2010" t="str">
            <v/>
          </cell>
        </row>
        <row r="2011">
          <cell r="A2011" t="str">
            <v/>
          </cell>
          <cell r="B2011" t="str">
            <v/>
          </cell>
        </row>
        <row r="2012">
          <cell r="A2012" t="str">
            <v/>
          </cell>
          <cell r="B2012" t="str">
            <v/>
          </cell>
        </row>
        <row r="2013">
          <cell r="A2013" t="str">
            <v/>
          </cell>
          <cell r="B2013" t="str">
            <v/>
          </cell>
        </row>
        <row r="2014">
          <cell r="A2014" t="str">
            <v/>
          </cell>
          <cell r="B2014" t="str">
            <v/>
          </cell>
        </row>
        <row r="2015">
          <cell r="A2015" t="str">
            <v/>
          </cell>
          <cell r="B2015" t="str">
            <v/>
          </cell>
        </row>
        <row r="2016">
          <cell r="A2016" t="str">
            <v/>
          </cell>
          <cell r="B2016" t="str">
            <v/>
          </cell>
        </row>
        <row r="2017">
          <cell r="A2017" t="str">
            <v/>
          </cell>
          <cell r="B2017" t="str">
            <v/>
          </cell>
        </row>
        <row r="2018">
          <cell r="A2018" t="str">
            <v/>
          </cell>
          <cell r="B2018" t="str">
            <v/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Sheet"/>
      <sheetName val="OS Labor Input"/>
      <sheetName val="OS Other Expense"/>
      <sheetName val="OS 3rd Party"/>
      <sheetName val="Other-Openview"/>
      <sheetName val="Other-Product-HPFS"/>
      <sheetName val="Payment Schedule"/>
      <sheetName val="Steady State $"/>
      <sheetName val="Transition $"/>
      <sheetName val="Goal Seek"/>
      <sheetName val="FinanceFee"/>
      <sheetName val="P&amp;L By Contract Yr"/>
      <sheetName val="P&amp;L By FiscalYear"/>
      <sheetName val="Tower Costing"/>
      <sheetName val="Price by Tower"/>
      <sheetName val="Transition Cost Summary"/>
      <sheetName val="Delivery Cost Summary"/>
      <sheetName val="Staffing &amp; Labor Summary"/>
      <sheetName val="SOAR-HPS_ExecSum"/>
      <sheetName val="SOAR-HPS_ExecSum by FY"/>
    </sheetNames>
    <sheetDataSet>
      <sheetData sheetId="0">
        <row r="5">
          <cell r="D5" t="str">
            <v xml:space="preserve">ACTS Aero Technical Support &amp; Services Inc. </v>
          </cell>
        </row>
        <row r="6">
          <cell r="H6">
            <v>4</v>
          </cell>
          <cell r="J6">
            <v>84</v>
          </cell>
        </row>
        <row r="7">
          <cell r="D7" t="str">
            <v xml:space="preserve">3Q07-AMR-5437 </v>
          </cell>
          <cell r="J7">
            <v>5</v>
          </cell>
        </row>
        <row r="8">
          <cell r="J8">
            <v>2008</v>
          </cell>
        </row>
        <row r="10">
          <cell r="K10">
            <v>88</v>
          </cell>
        </row>
        <row r="27">
          <cell r="H27">
            <v>0.99399999999999999</v>
          </cell>
        </row>
        <row r="30">
          <cell r="D30" t="str">
            <v>SRM</v>
          </cell>
        </row>
        <row r="31">
          <cell r="D31" t="str">
            <v>PCs</v>
          </cell>
        </row>
        <row r="32">
          <cell r="D32" t="str">
            <v>Benchmarking</v>
          </cell>
        </row>
        <row r="33">
          <cell r="D33" t="str">
            <v>Strorage/Backup</v>
          </cell>
        </row>
        <row r="34">
          <cell r="D34" t="str">
            <v>Internet Access</v>
          </cell>
        </row>
        <row r="35">
          <cell r="D35" t="str">
            <v>Dual site</v>
          </cell>
        </row>
      </sheetData>
      <sheetData sheetId="1"/>
      <sheetData sheetId="2"/>
      <sheetData sheetId="3">
        <row r="55">
          <cell r="A55">
            <v>42</v>
          </cell>
          <cell r="B55" t="str">
            <v>Benchmarking</v>
          </cell>
          <cell r="C55" t="str">
            <v>Canada</v>
          </cell>
          <cell r="D55" t="str">
            <v>Benchmarking</v>
          </cell>
          <cell r="E55" t="str">
            <v>3rd Pty Exp</v>
          </cell>
          <cell r="K55">
            <v>0</v>
          </cell>
          <cell r="M55">
            <v>1.0060362173038229</v>
          </cell>
          <cell r="R55">
            <v>0</v>
          </cell>
          <cell r="S55">
            <v>0</v>
          </cell>
          <cell r="T55">
            <v>0</v>
          </cell>
          <cell r="U55">
            <v>50000</v>
          </cell>
          <cell r="W55">
            <v>50000</v>
          </cell>
          <cell r="AB55">
            <v>100000</v>
          </cell>
        </row>
        <row r="56">
          <cell r="A56">
            <v>43</v>
          </cell>
          <cell r="K56">
            <v>0</v>
          </cell>
          <cell r="M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AB56">
            <v>0</v>
          </cell>
        </row>
        <row r="57">
          <cell r="A57">
            <v>44</v>
          </cell>
          <cell r="B57" t="str">
            <v>Internet Access</v>
          </cell>
          <cell r="C57" t="str">
            <v>US</v>
          </cell>
          <cell r="D57" t="str">
            <v>Internet Bandwidth Charges</v>
          </cell>
          <cell r="E57" t="str">
            <v>3rd Pty Exp</v>
          </cell>
          <cell r="K57">
            <v>0</v>
          </cell>
          <cell r="M57">
            <v>1</v>
          </cell>
          <cell r="R57">
            <v>36000</v>
          </cell>
          <cell r="S57">
            <v>36000</v>
          </cell>
          <cell r="T57">
            <v>36000</v>
          </cell>
          <cell r="U57">
            <v>36000</v>
          </cell>
          <cell r="V57">
            <v>36000</v>
          </cell>
          <cell r="W57">
            <v>36000</v>
          </cell>
          <cell r="X57">
            <v>36000</v>
          </cell>
          <cell r="AB57">
            <v>252000</v>
          </cell>
        </row>
        <row r="58">
          <cell r="A58">
            <v>45</v>
          </cell>
          <cell r="K58">
            <v>0</v>
          </cell>
          <cell r="M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B5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F12">
            <v>-2836453.1599639715</v>
          </cell>
        </row>
        <row r="14">
          <cell r="F14">
            <v>20545075.4058461</v>
          </cell>
        </row>
        <row r="32">
          <cell r="H32">
            <v>0.19108302864213544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ReferencesDataLog"/>
      <sheetName val="core_data"/>
      <sheetName val="Parameters"/>
      <sheetName val="Parameter Tables"/>
      <sheetName val="Bill Rate"/>
      <sheetName val="Resource Type"/>
      <sheetName val="table_data"/>
      <sheetName val="Risk Analyzer"/>
      <sheetName val="Standard Roles"/>
      <sheetName val="TGP Approval Details"/>
      <sheetName val="Input Control"/>
      <sheetName val="Comparison"/>
      <sheetName val="Resource Pivot"/>
      <sheetName val="Resource Model"/>
      <sheetName val="Summary"/>
      <sheetName val="Pricing Financial Analysis"/>
      <sheetName val="Timeline Example"/>
      <sheetName val="TimeLine"/>
      <sheetName val="Profile Staffing"/>
      <sheetName val="DC Costs"/>
      <sheetName val="LCR"/>
      <sheetName val="Expenses"/>
      <sheetName val="FX-Risk"/>
      <sheetName val="Question Log"/>
      <sheetName val="Change Log"/>
      <sheetName val="Assumptions"/>
      <sheetName val="Guideline Data"/>
      <sheetName val="Staffing Pyramid"/>
      <sheetName val="DC Pyramids"/>
      <sheetName val="Stage Metrics"/>
      <sheetName val="FTE Metrics"/>
      <sheetName val="Economic Profile vs Level"/>
      <sheetName val="Client Facing"/>
      <sheetName val="DCSO"/>
      <sheetName val="myScheduling"/>
      <sheetName val="Staffing Control"/>
      <sheetName val="Effort - CalSAWS2"/>
      <sheetName val="Effort"/>
      <sheetName val="List References"/>
      <sheetName val="Staffing Control - CalSAWS2"/>
      <sheetName val="Effort - Common Teams"/>
      <sheetName val="Staffing Control - Common Teams"/>
      <sheetName val="Resource Model View Config"/>
      <sheetName val="Solution Plan Slides"/>
    </sheetNames>
    <sheetDataSet>
      <sheetData sheetId="0" refreshError="1"/>
      <sheetData sheetId="1">
        <row r="4">
          <cell r="B4" t="str">
            <v>Business Analyst</v>
          </cell>
          <cell r="C4" t="str">
            <v>BA</v>
          </cell>
        </row>
        <row r="5">
          <cell r="B5" t="str">
            <v>Business Architect</v>
          </cell>
          <cell r="C5" t="str">
            <v>architect</v>
          </cell>
        </row>
        <row r="6">
          <cell r="B6" t="str">
            <v>Solution Architect</v>
          </cell>
          <cell r="C6" t="str">
            <v>architect</v>
          </cell>
        </row>
        <row r="7">
          <cell r="B7" t="str">
            <v>Application Architect</v>
          </cell>
          <cell r="C7" t="str">
            <v>architect</v>
          </cell>
        </row>
        <row r="8">
          <cell r="B8" t="str">
            <v>Technical Architect</v>
          </cell>
          <cell r="C8" t="str">
            <v>architect</v>
          </cell>
        </row>
        <row r="9">
          <cell r="B9" t="str">
            <v>Integration Architect</v>
          </cell>
          <cell r="C9" t="str">
            <v>architect</v>
          </cell>
        </row>
        <row r="10">
          <cell r="B10" t="str">
            <v>Data Architect</v>
          </cell>
          <cell r="C10" t="str">
            <v>architect</v>
          </cell>
        </row>
        <row r="11">
          <cell r="B11" t="str">
            <v>Test Architect</v>
          </cell>
          <cell r="C11" t="str">
            <v>architect</v>
          </cell>
        </row>
        <row r="12">
          <cell r="B12" t="str">
            <v>Security Architect</v>
          </cell>
          <cell r="C12" t="str">
            <v>architect</v>
          </cell>
        </row>
        <row r="13">
          <cell r="B13" t="str">
            <v>User Experience Architect</v>
          </cell>
          <cell r="C13" t="str">
            <v>architect</v>
          </cell>
        </row>
        <row r="14">
          <cell r="B14" t="str">
            <v>Delivery Lead</v>
          </cell>
          <cell r="C14" t="str">
            <v>Lead</v>
          </cell>
        </row>
        <row r="15">
          <cell r="B15" t="str">
            <v>Project Manager</v>
          </cell>
          <cell r="C15" t="str">
            <v>Lead</v>
          </cell>
        </row>
        <row r="16">
          <cell r="B16" t="str">
            <v>Functional Lead</v>
          </cell>
          <cell r="C16" t="str">
            <v>Lead</v>
          </cell>
        </row>
        <row r="17">
          <cell r="B17" t="str">
            <v>Process Team Lead</v>
          </cell>
          <cell r="C17" t="str">
            <v>Lead</v>
          </cell>
        </row>
        <row r="18">
          <cell r="B18" t="str">
            <v>Configuration Manager</v>
          </cell>
          <cell r="C18" t="str">
            <v>Lead</v>
          </cell>
        </row>
        <row r="19">
          <cell r="B19" t="str">
            <v>Product Owner</v>
          </cell>
          <cell r="C19" t="str">
            <v>Agile</v>
          </cell>
        </row>
        <row r="20">
          <cell r="B20" t="str">
            <v>Scrum Master</v>
          </cell>
          <cell r="C20" t="str">
            <v>Agile</v>
          </cell>
        </row>
        <row r="21">
          <cell r="B21" t="str">
            <v>Other</v>
          </cell>
          <cell r="C21" t="str">
            <v>other</v>
          </cell>
        </row>
        <row r="22">
          <cell r="B22">
            <v>0</v>
          </cell>
        </row>
      </sheetData>
      <sheetData sheetId="2" refreshError="1"/>
      <sheetData sheetId="3">
        <row r="6">
          <cell r="T6" t="str">
            <v>Project Management</v>
          </cell>
        </row>
        <row r="7">
          <cell r="T7" t="str">
            <v>Infra &amp; Big Data Core Team</v>
          </cell>
        </row>
        <row r="8">
          <cell r="T8" t="str">
            <v>Ingestion Team</v>
          </cell>
        </row>
        <row r="9">
          <cell r="T9" t="str">
            <v>Curation team</v>
          </cell>
        </row>
        <row r="10">
          <cell r="T10" t="str">
            <v>Reporting team</v>
          </cell>
        </row>
        <row r="11">
          <cell r="T11" t="str">
            <v>Process</v>
          </cell>
        </row>
        <row r="12">
          <cell r="T12" t="str">
            <v>Application Development</v>
          </cell>
        </row>
        <row r="13">
          <cell r="T13" t="str">
            <v>Test</v>
          </cell>
        </row>
        <row r="14">
          <cell r="T14" t="str">
            <v>Tech Arch And Support</v>
          </cell>
        </row>
        <row r="15">
          <cell r="T15" t="str">
            <v>Change Enablement</v>
          </cell>
        </row>
        <row r="16">
          <cell r="T16" t="str">
            <v>Service Introduction And Deployment</v>
          </cell>
        </row>
      </sheetData>
      <sheetData sheetId="4" refreshError="1"/>
      <sheetData sheetId="5" refreshError="1"/>
      <sheetData sheetId="6">
        <row r="1">
          <cell r="AM1" t="str">
            <v>DATA rate type</v>
          </cell>
        </row>
        <row r="2">
          <cell r="AM2" t="str">
            <v xml:space="preserve"> location_EP_Ratetype_loadtype_CT</v>
          </cell>
          <cell r="AN2" t="str">
            <v>named range for level/billcodes</v>
          </cell>
        </row>
        <row r="3">
          <cell r="AM3" t="str">
            <v>Andorra_Client_NA_NA_Client</v>
          </cell>
          <cell r="AN3" t="str">
            <v>Generic_Client</v>
          </cell>
        </row>
        <row r="4">
          <cell r="AM4" t="str">
            <v>Andorra_ContractRun_Standard_Dedicated_ClntDel&amp;Ops</v>
          </cell>
          <cell r="AN4" t="str">
            <v>ListRef_1</v>
          </cell>
        </row>
        <row r="5">
          <cell r="AM5" t="str">
            <v>Andorra_ContractRun_Standard_Global Rate_ClntDel&amp;Ops</v>
          </cell>
          <cell r="AN5" t="str">
            <v>ListRef_1</v>
          </cell>
        </row>
        <row r="6">
          <cell r="AM6" t="str">
            <v>Andorra_CrssCntrctRn_Standard_Borrowed_ClntDel&amp;Ops</v>
          </cell>
          <cell r="AN6" t="str">
            <v>ListRef_2</v>
          </cell>
        </row>
        <row r="7">
          <cell r="AM7" t="str">
            <v>Andorra_Sales_Standard_NA_Sales</v>
          </cell>
          <cell r="AN7" t="str">
            <v>ListRef_3</v>
          </cell>
        </row>
        <row r="8">
          <cell r="AM8" t="str">
            <v>Andorra_Subcontractors_NA_NA_Subcontractors</v>
          </cell>
          <cell r="AN8" t="str">
            <v>Generic_Listref</v>
          </cell>
        </row>
        <row r="9">
          <cell r="AM9" t="str">
            <v>Angola_BusinessCons_Standard_NA_Clnt&amp;Market</v>
          </cell>
          <cell r="AN9" t="str">
            <v>ListRef_4</v>
          </cell>
        </row>
        <row r="10">
          <cell r="AM10" t="str">
            <v>Angola_Client_NA_NA_Client</v>
          </cell>
          <cell r="AN10" t="str">
            <v>Generic_Client</v>
          </cell>
        </row>
        <row r="11">
          <cell r="AM11" t="str">
            <v>Angola_ContractRun_Standard_Dedicated_ClntDel&amp;Ops</v>
          </cell>
          <cell r="AN11" t="str">
            <v>ListRef_8</v>
          </cell>
        </row>
        <row r="12">
          <cell r="AM12" t="str">
            <v>Angola_ContractRun_Standard_Global Rate_ClntDel&amp;Ops</v>
          </cell>
          <cell r="AN12" t="str">
            <v>ListRef_8</v>
          </cell>
        </row>
        <row r="13">
          <cell r="AM13" t="str">
            <v>Angola_CorpFunction_Standard_NA_CorpFunction</v>
          </cell>
          <cell r="AN13" t="str">
            <v>ListRef_10</v>
          </cell>
        </row>
        <row r="14">
          <cell r="AM14" t="str">
            <v>Angola_CrssCntrctRn_Standard_Borrowed_ClntDel&amp;Ops</v>
          </cell>
          <cell r="AN14" t="str">
            <v>ListRef_9</v>
          </cell>
        </row>
        <row r="15">
          <cell r="AM15" t="str">
            <v>Angola_InfrastrCons_Standard_NA_Clnt&amp;Market</v>
          </cell>
          <cell r="AN15" t="str">
            <v>ListRef_5</v>
          </cell>
        </row>
        <row r="16">
          <cell r="AM16" t="str">
            <v>Angola_MgtCons_Standard_NA_Clnt&amp;Market</v>
          </cell>
          <cell r="AN16" t="str">
            <v>ListRef_6</v>
          </cell>
        </row>
        <row r="17">
          <cell r="AM17" t="str">
            <v>Angola_Strategy_Standard_NA_Clnt&amp;Market</v>
          </cell>
          <cell r="AN17" t="str">
            <v>ListRef_7</v>
          </cell>
        </row>
        <row r="18">
          <cell r="AM18" t="str">
            <v>Angola_Subcontractors_NA_NA_Subcontractors</v>
          </cell>
          <cell r="AN18" t="str">
            <v>Generic_Listref</v>
          </cell>
        </row>
        <row r="19">
          <cell r="AM19" t="str">
            <v>Argentina_Acquisitions_Standard_NA_Clnt&amp;Market</v>
          </cell>
          <cell r="AN19" t="str">
            <v>ListRef_11</v>
          </cell>
        </row>
        <row r="20">
          <cell r="AM20" t="str">
            <v>Argentina_Acquisitions_Standard_NA_ClntDel&amp;Ops</v>
          </cell>
          <cell r="AN20" t="str">
            <v>ListRef_16</v>
          </cell>
        </row>
        <row r="21">
          <cell r="AM21" t="str">
            <v>Argentina_Acquisitions_Standard_NA_CorpFunction</v>
          </cell>
          <cell r="AN21" t="str">
            <v>ListRef_24</v>
          </cell>
        </row>
        <row r="22">
          <cell r="AM22" t="str">
            <v>Argentina_Acquisitions_Standard_NA_Invtn&amp;ThghtLd</v>
          </cell>
          <cell r="AN22" t="str">
            <v>ListRef_27</v>
          </cell>
        </row>
        <row r="23">
          <cell r="AM23" t="str">
            <v>Argentina_Acquisitions_Standard_NA_Sales</v>
          </cell>
          <cell r="AN23" t="str">
            <v>ListRef_29</v>
          </cell>
        </row>
        <row r="24">
          <cell r="AM24" t="str">
            <v>Argentina_BusinessCons_Standard_NA_Clnt&amp;Market</v>
          </cell>
          <cell r="AN24" t="str">
            <v>ListRef_12</v>
          </cell>
        </row>
        <row r="25">
          <cell r="AM25" t="str">
            <v>Argentina_Client_NA_NA_Client</v>
          </cell>
          <cell r="AN25" t="str">
            <v>Generic_Client</v>
          </cell>
        </row>
        <row r="26">
          <cell r="AM26" t="str">
            <v>Argentina_ContractRun_Standard_Dedicated_ClntDel&amp;Ops</v>
          </cell>
          <cell r="AN26" t="str">
            <v>ListRef_17</v>
          </cell>
        </row>
        <row r="27">
          <cell r="AM27" t="str">
            <v>Argentina_ContractRun_Standard_Global Rate_ClntDel&amp;Ops</v>
          </cell>
          <cell r="AN27" t="str">
            <v>ListRef_17</v>
          </cell>
        </row>
        <row r="28">
          <cell r="AM28" t="str">
            <v>Argentina_CorpFunction_Non ABS_NA_CorpFunction</v>
          </cell>
          <cell r="AN28" t="str">
            <v>ListRef_25</v>
          </cell>
        </row>
        <row r="29">
          <cell r="AM29" t="str">
            <v>Argentina_CorpFunction_Standard_CFM_CorpFunction</v>
          </cell>
          <cell r="AN29" t="str">
            <v>ListRef_26</v>
          </cell>
        </row>
        <row r="30">
          <cell r="AM30" t="str">
            <v>Argentina_CorpFunction_Standard_NA_CorpFunction</v>
          </cell>
          <cell r="AN30" t="str">
            <v>ListRef_26</v>
          </cell>
        </row>
        <row r="31">
          <cell r="AM31" t="str">
            <v>Argentina_CrssCntrctRn_BP_Borrowed_ClntDel&amp;Ops</v>
          </cell>
          <cell r="AN31" t="str">
            <v>ListRef_18</v>
          </cell>
        </row>
        <row r="32">
          <cell r="AM32" t="str">
            <v>Argentina_CrssCntrctRn_Standard_Borrowed_ClntDel&amp;Ops</v>
          </cell>
          <cell r="AN32" t="str">
            <v>ListRef_19</v>
          </cell>
        </row>
        <row r="33">
          <cell r="AM33" t="str">
            <v>Argentina_CrssCntrctRn_Standard_Dedicated IO Service Desk_ClntDel&amp;Ops</v>
          </cell>
          <cell r="AN33" t="str">
            <v>ListRef_19</v>
          </cell>
        </row>
        <row r="34">
          <cell r="AM34" t="str">
            <v>Argentina_IndTchSrvLT_ATC_LT_ClntDel&amp;Ops</v>
          </cell>
          <cell r="AN34" t="str">
            <v>ListRef_20</v>
          </cell>
        </row>
        <row r="35">
          <cell r="AM35" t="str">
            <v>Argentina_IndTchSrvLT_IO_Borrowed IO DCN S/Desk_ClntDel&amp;Ops</v>
          </cell>
          <cell r="AN35" t="str">
            <v>ListRef_21</v>
          </cell>
        </row>
        <row r="36">
          <cell r="AM36" t="str">
            <v>Argentina_IndTchSrvLT_IO_Borrowed IO DCN_ClntDel&amp;Ops</v>
          </cell>
          <cell r="AN36" t="str">
            <v>ListRef_21</v>
          </cell>
        </row>
        <row r="37">
          <cell r="AM37" t="str">
            <v>Argentina_IndTchSrvST_ATC_ST_ClntDel&amp;Ops</v>
          </cell>
          <cell r="AN37" t="str">
            <v>ListRef_22</v>
          </cell>
        </row>
        <row r="38">
          <cell r="AM38" t="str">
            <v>Argentina_InfrastrCons_Standard_NA_Clnt&amp;Market</v>
          </cell>
          <cell r="AN38" t="str">
            <v>ListRef_13</v>
          </cell>
        </row>
        <row r="39">
          <cell r="AM39" t="str">
            <v>Argentina_Invtn&amp;ThghtLd_Standard_NA_Invtn&amp;ThghtLd</v>
          </cell>
          <cell r="AN39" t="str">
            <v>ListRef_28</v>
          </cell>
        </row>
        <row r="40">
          <cell r="AM40" t="str">
            <v>Argentina_MgtCons_Standard_Cap Ntwk _ I/F Group_Clnt&amp;Market</v>
          </cell>
          <cell r="AN40" t="str">
            <v>ListRef_14</v>
          </cell>
        </row>
        <row r="41">
          <cell r="AM41" t="str">
            <v>Argentina_MgtCons_Standard_NA_Clnt&amp;Market</v>
          </cell>
          <cell r="AN41" t="str">
            <v>ListRef_14</v>
          </cell>
        </row>
        <row r="42">
          <cell r="AM42" t="str">
            <v>Argentina_OtherDelivery_Standard_NA_ClntDel&amp;Ops</v>
          </cell>
          <cell r="AN42" t="str">
            <v>ListRef_23</v>
          </cell>
        </row>
        <row r="43">
          <cell r="AM43" t="str">
            <v>Argentina_Sales_Standard_NA_Sales</v>
          </cell>
          <cell r="AN43" t="str">
            <v>ListRef_30</v>
          </cell>
        </row>
        <row r="44">
          <cell r="AM44" t="str">
            <v>Argentina_Strategy_Standard_Cap Ntwk _ I/F Group_Clnt&amp;Market</v>
          </cell>
          <cell r="AN44" t="str">
            <v>ListRef_15</v>
          </cell>
        </row>
        <row r="45">
          <cell r="AM45" t="str">
            <v>Argentina_Strategy_Standard_NA_Clnt&amp;Market</v>
          </cell>
          <cell r="AN45" t="str">
            <v>ListRef_15</v>
          </cell>
        </row>
        <row r="46">
          <cell r="AM46" t="str">
            <v>Argentina_Subcontractors_NA_NA_Subcontractors</v>
          </cell>
          <cell r="AN46" t="str">
            <v>Generic_Listref</v>
          </cell>
        </row>
        <row r="47">
          <cell r="AM47" t="str">
            <v>Australia_Acquisitions_Standard_Cloud Sherpas_ClntDel&amp;Ops</v>
          </cell>
          <cell r="AN47" t="str">
            <v>ListRef_37</v>
          </cell>
        </row>
        <row r="48">
          <cell r="AM48" t="str">
            <v>Australia_Acquisitions_Standard_NA_Clnt&amp;Market</v>
          </cell>
          <cell r="AN48" t="str">
            <v>ListRef_31</v>
          </cell>
        </row>
        <row r="49">
          <cell r="AM49" t="str">
            <v>Australia_Acquisitions_Standard_NA_ClntDel&amp;Ops</v>
          </cell>
          <cell r="AN49" t="str">
            <v>ListRef_37</v>
          </cell>
        </row>
        <row r="50">
          <cell r="AM50" t="str">
            <v>Australia_Acquisitions_Standard_NA_CorpFunction</v>
          </cell>
          <cell r="AN50" t="str">
            <v>ListRef_46</v>
          </cell>
        </row>
        <row r="51">
          <cell r="AM51" t="str">
            <v>Australia_Acquisitions_Standard_NA_Invtn&amp;ThghtLd</v>
          </cell>
          <cell r="AN51" t="str">
            <v>ListRef_49</v>
          </cell>
        </row>
        <row r="52">
          <cell r="AM52" t="str">
            <v>Australia_Acquisitions_Standard_NA_Sales</v>
          </cell>
          <cell r="AN52" t="str">
            <v>ListRef_51</v>
          </cell>
        </row>
        <row r="53">
          <cell r="AM53" t="str">
            <v>Australia_BusinessCons_Avanade_LT_Clnt&amp;Market</v>
          </cell>
          <cell r="AN53" t="str">
            <v>ListRef_32</v>
          </cell>
        </row>
        <row r="54">
          <cell r="AM54" t="str">
            <v>Australia_BusinessCons_Avanade_ST_Clnt&amp;Market</v>
          </cell>
          <cell r="AN54" t="str">
            <v>ListRef_32</v>
          </cell>
        </row>
        <row r="55">
          <cell r="AM55" t="str">
            <v>Australia_BusinessCons_Standard_NA_Clnt&amp;Market</v>
          </cell>
          <cell r="AN55" t="str">
            <v>ListRef_33</v>
          </cell>
        </row>
        <row r="56">
          <cell r="AM56" t="str">
            <v>Australia_Client_NA_NA_Client</v>
          </cell>
          <cell r="AN56" t="str">
            <v>Generic_Client</v>
          </cell>
        </row>
        <row r="57">
          <cell r="AM57" t="str">
            <v>Australia_ContractRun_Standard_Dedicated_ClntDel&amp;Ops</v>
          </cell>
          <cell r="AN57" t="str">
            <v>ListRef_38</v>
          </cell>
        </row>
        <row r="58">
          <cell r="AM58" t="str">
            <v>Australia_ContractRun_Standard_Global Rate_ClntDel&amp;Ops</v>
          </cell>
          <cell r="AN58" t="str">
            <v>ListRef_38</v>
          </cell>
        </row>
        <row r="59">
          <cell r="AM59" t="str">
            <v>Australia_CorpFunction_Avanade_ST_CorpFunction</v>
          </cell>
          <cell r="AN59" t="str">
            <v>ListRef_47</v>
          </cell>
        </row>
        <row r="60">
          <cell r="AM60" t="str">
            <v>Australia_CorpFunction_Standard_NA_CorpFunction</v>
          </cell>
          <cell r="AN60" t="str">
            <v>ListRef_48</v>
          </cell>
        </row>
        <row r="61">
          <cell r="AM61" t="str">
            <v>Australia_CrssCntrctRn_IO_Borrowed IO NonDCN_ClntDel&amp;Ops</v>
          </cell>
          <cell r="AN61" t="str">
            <v>ListRef_39</v>
          </cell>
        </row>
        <row r="62">
          <cell r="AM62" t="str">
            <v>Australia_CrssCntrctRn_Standard_Borrowed_ClntDel&amp;Ops</v>
          </cell>
          <cell r="AN62" t="str">
            <v>ListRef_40</v>
          </cell>
        </row>
        <row r="63">
          <cell r="AM63" t="str">
            <v>Australia_IndTchSrvLT_GCP_LT_ClntDel&amp;Ops</v>
          </cell>
          <cell r="AN63" t="str">
            <v>ListRef_41</v>
          </cell>
        </row>
        <row r="64">
          <cell r="AM64" t="str">
            <v>Australia_IndTchSrvST_Avanade_ST_ClntDel&amp;Ops</v>
          </cell>
          <cell r="AN64" t="str">
            <v>ListRef_42</v>
          </cell>
        </row>
        <row r="65">
          <cell r="AM65" t="str">
            <v>Australia_IndTchSrvST_Tech GU | Core_ST_ClntDel&amp;Ops</v>
          </cell>
          <cell r="AN65" t="str">
            <v>ListRef_43</v>
          </cell>
        </row>
        <row r="66">
          <cell r="AM66" t="str">
            <v>Australia_IndTchSrvST_Tech GU | Niche_ST_ClntDel&amp;Ops</v>
          </cell>
          <cell r="AN66" t="str">
            <v>ListRef_44</v>
          </cell>
        </row>
        <row r="67">
          <cell r="AM67" t="str">
            <v>Australia_InfrastrCons_Standard_NA_Clnt&amp;Market</v>
          </cell>
          <cell r="AN67" t="str">
            <v>ListRef_34</v>
          </cell>
        </row>
        <row r="68">
          <cell r="AM68" t="str">
            <v>Australia_Invtn&amp;ThghtLd_Standard_NA_Invtn&amp;ThghtLd</v>
          </cell>
          <cell r="AN68" t="str">
            <v>ListRef_50</v>
          </cell>
        </row>
        <row r="69">
          <cell r="AM69" t="str">
            <v>Australia_MgtCons_Standard_NA_Clnt&amp;Market</v>
          </cell>
          <cell r="AN69" t="str">
            <v>ListRef_35</v>
          </cell>
        </row>
        <row r="70">
          <cell r="AM70" t="str">
            <v>Australia_OtherDelivery_Standard_NA_ClntDel&amp;Ops</v>
          </cell>
          <cell r="AN70" t="str">
            <v>ListRef_45</v>
          </cell>
        </row>
        <row r="71">
          <cell r="AM71" t="str">
            <v>Australia_Sales_Avanade_ST_Sales</v>
          </cell>
          <cell r="AN71" t="str">
            <v>ListRef_52</v>
          </cell>
        </row>
        <row r="72">
          <cell r="AM72" t="str">
            <v>Australia_Sales_Standard_NA_Sales</v>
          </cell>
          <cell r="AN72" t="str">
            <v>ListRef_53</v>
          </cell>
        </row>
        <row r="73">
          <cell r="AM73" t="str">
            <v>Australia_Strategy_Standard_NA_Clnt&amp;Market</v>
          </cell>
          <cell r="AN73" t="str">
            <v>ListRef_36</v>
          </cell>
        </row>
        <row r="74">
          <cell r="AM74" t="str">
            <v>Australia_Subcontractors_NA_NA_Subcontractors</v>
          </cell>
          <cell r="AN74" t="str">
            <v>Generic_Listref</v>
          </cell>
        </row>
        <row r="75">
          <cell r="AM75" t="str">
            <v>Austria_Acquisitions_Standard_NA_Clnt&amp;Market</v>
          </cell>
          <cell r="AN75" t="str">
            <v>ListRef_54</v>
          </cell>
        </row>
        <row r="76">
          <cell r="AM76" t="str">
            <v>Austria_Acquisitions_Standard_NA_ClntDel&amp;Ops</v>
          </cell>
          <cell r="AN76" t="str">
            <v>ListRef_60</v>
          </cell>
        </row>
        <row r="77">
          <cell r="AM77" t="str">
            <v>Austria_Acquisitions_Standard_NA_CorpFunction</v>
          </cell>
          <cell r="AN77" t="str">
            <v>ListRef_68</v>
          </cell>
        </row>
        <row r="78">
          <cell r="AM78" t="str">
            <v>Austria_Acquisitions_Standard_NA_Invtn&amp;ThghtLd</v>
          </cell>
          <cell r="AN78" t="str">
            <v>ListRef_71</v>
          </cell>
        </row>
        <row r="79">
          <cell r="AM79" t="str">
            <v>Austria_Acquisitions_Standard_NA_Sales</v>
          </cell>
          <cell r="AN79" t="str">
            <v>ListRef_73</v>
          </cell>
        </row>
        <row r="80">
          <cell r="AM80" t="str">
            <v>Austria_BusinessCons_Avanade_ST_Clnt&amp;Market</v>
          </cell>
          <cell r="AN80" t="str">
            <v>ListRef_55</v>
          </cell>
        </row>
        <row r="81">
          <cell r="AM81" t="str">
            <v>Austria_BusinessCons_Standard_NA_Clnt&amp;Market</v>
          </cell>
          <cell r="AN81" t="str">
            <v>ListRef_56</v>
          </cell>
        </row>
        <row r="82">
          <cell r="AM82" t="str">
            <v>Austria_Client_NA_NA_Client</v>
          </cell>
          <cell r="AN82" t="str">
            <v>Generic_Client</v>
          </cell>
        </row>
        <row r="83">
          <cell r="AM83" t="str">
            <v>Austria_ContractRun_Standard_Dedicated_ClntDel&amp;Ops</v>
          </cell>
          <cell r="AN83" t="str">
            <v>ListRef_61</v>
          </cell>
        </row>
        <row r="84">
          <cell r="AM84" t="str">
            <v>Austria_ContractRun_Standard_Global Rate_ClntDel&amp;Ops</v>
          </cell>
          <cell r="AN84" t="str">
            <v>ListRef_61</v>
          </cell>
        </row>
        <row r="85">
          <cell r="AM85" t="str">
            <v>Austria_CorpFunction_Avanade_ST_CorpFunction</v>
          </cell>
          <cell r="AN85" t="str">
            <v>ListRef_69</v>
          </cell>
        </row>
        <row r="86">
          <cell r="AM86" t="str">
            <v>Austria_CorpFunction_Standard_NA_CorpFunction</v>
          </cell>
          <cell r="AN86" t="str">
            <v>ListRef_70</v>
          </cell>
        </row>
        <row r="87">
          <cell r="AM87" t="str">
            <v>Austria_CrssCntrctRn_IO_Borrowed IO NonDCN_ClntDel&amp;Ops</v>
          </cell>
          <cell r="AN87" t="str">
            <v>ListRef_62</v>
          </cell>
        </row>
        <row r="88">
          <cell r="AM88" t="str">
            <v>Austria_CrssCntrctRn_Standard_Borrowed_ClntDel&amp;Ops</v>
          </cell>
          <cell r="AN88" t="str">
            <v>ListRef_63</v>
          </cell>
        </row>
        <row r="89">
          <cell r="AM89" t="str">
            <v>Austria_IndTchSrvLT_Tech GU_LT_ClntDel&amp;Ops</v>
          </cell>
          <cell r="AN89" t="str">
            <v>ListRef_64</v>
          </cell>
        </row>
        <row r="90">
          <cell r="AM90" t="str">
            <v>Austria_IndTchSrvST_Avanade_ST_ClntDel&amp;Ops</v>
          </cell>
          <cell r="AN90" t="str">
            <v>ListRef_65</v>
          </cell>
        </row>
        <row r="91">
          <cell r="AM91" t="str">
            <v>Austria_IndTchSrvST_Tech GU_ST_ClntDel&amp;Ops</v>
          </cell>
          <cell r="AN91" t="str">
            <v>ListRef_66</v>
          </cell>
        </row>
        <row r="92">
          <cell r="AM92" t="str">
            <v>Austria_InfrastrCons_Standard_NA_Clnt&amp;Market</v>
          </cell>
          <cell r="AN92" t="str">
            <v>ListRef_57</v>
          </cell>
        </row>
        <row r="93">
          <cell r="AM93" t="str">
            <v>Austria_Invtn&amp;ThghtLd_Standard_NA_Invtn&amp;ThghtLd</v>
          </cell>
          <cell r="AN93" t="str">
            <v>ListRef_72</v>
          </cell>
        </row>
        <row r="94">
          <cell r="AM94" t="str">
            <v>Austria_MgtCons_Standard_NA_Clnt&amp;Market</v>
          </cell>
          <cell r="AN94" t="str">
            <v>ListRef_58</v>
          </cell>
        </row>
        <row r="95">
          <cell r="AM95" t="str">
            <v>Austria_OtherDelivery_Standard_NA_ClntDel&amp;Ops</v>
          </cell>
          <cell r="AN95" t="str">
            <v>ListRef_67</v>
          </cell>
        </row>
        <row r="96">
          <cell r="AM96" t="str">
            <v>Austria_Sales_Avanade_ST_Sales</v>
          </cell>
          <cell r="AN96" t="str">
            <v>ListRef_74</v>
          </cell>
        </row>
        <row r="97">
          <cell r="AM97" t="str">
            <v>Austria_Sales_Standard_NA_Sales</v>
          </cell>
          <cell r="AN97" t="str">
            <v>ListRef_75</v>
          </cell>
        </row>
        <row r="98">
          <cell r="AM98" t="str">
            <v>Austria_Strategy_Standard_NA_Clnt&amp;Market</v>
          </cell>
          <cell r="AN98" t="str">
            <v>ListRef_59</v>
          </cell>
        </row>
        <row r="99">
          <cell r="AM99" t="str">
            <v>Austria_Subcontractors_NA_NA_Subcontractors</v>
          </cell>
          <cell r="AN99" t="str">
            <v>Generic_Listref</v>
          </cell>
        </row>
        <row r="100">
          <cell r="AM100" t="str">
            <v>Bangladesh_Client_NA_NA_Client</v>
          </cell>
          <cell r="AN100" t="str">
            <v>Generic_Client</v>
          </cell>
        </row>
        <row r="101">
          <cell r="AM101" t="str">
            <v>Bangladesh_Subcontractors_NA_NA_Subcontractors</v>
          </cell>
          <cell r="AN101" t="str">
            <v>Generic_Listref</v>
          </cell>
        </row>
        <row r="102">
          <cell r="AM102" t="str">
            <v>Belgium_Acquisitions_Standard_NA_Clnt&amp;Market</v>
          </cell>
          <cell r="AN102" t="str">
            <v>ListRef_76</v>
          </cell>
        </row>
        <row r="103">
          <cell r="AM103" t="str">
            <v>Belgium_Acquisitions_Standard_NA_ClntDel&amp;Ops</v>
          </cell>
          <cell r="AN103" t="str">
            <v>ListRef_83</v>
          </cell>
        </row>
        <row r="104">
          <cell r="AM104" t="str">
            <v>Belgium_Acquisitions_Standard_NA_CorpFunction</v>
          </cell>
          <cell r="AN104" t="str">
            <v>ListRef_92</v>
          </cell>
        </row>
        <row r="105">
          <cell r="AM105" t="str">
            <v>Belgium_Acquisitions_Standard_NA_Invtn&amp;ThghtLd</v>
          </cell>
          <cell r="AN105" t="str">
            <v>ListRef_95</v>
          </cell>
        </row>
        <row r="106">
          <cell r="AM106" t="str">
            <v>Belgium_Acquisitions_Standard_NA_Sales</v>
          </cell>
          <cell r="AN106" t="str">
            <v>ListRef_97</v>
          </cell>
        </row>
        <row r="107">
          <cell r="AM107" t="str">
            <v>Belgium_BusinessCons_AVANADE_LT_Clnt&amp;Market</v>
          </cell>
          <cell r="AN107" t="str">
            <v>ListRef_77</v>
          </cell>
        </row>
        <row r="108">
          <cell r="AM108" t="str">
            <v>Belgium_BusinessCons_AVANADE_ST_Clnt&amp;Market</v>
          </cell>
          <cell r="AN108" t="str">
            <v>ListRef_77</v>
          </cell>
        </row>
        <row r="109">
          <cell r="AM109" t="str">
            <v>Belgium_BusinessCons_Standard_NA_Clnt&amp;Market</v>
          </cell>
          <cell r="AN109" t="str">
            <v>ListRef_78</v>
          </cell>
        </row>
        <row r="110">
          <cell r="AM110" t="str">
            <v>Belgium_Client_NA_NA_Client</v>
          </cell>
          <cell r="AN110" t="str">
            <v>Generic_Client</v>
          </cell>
        </row>
        <row r="111">
          <cell r="AM111" t="str">
            <v>Belgium_ContractRun_Standard_Dedicated_ClntDel&amp;Ops</v>
          </cell>
          <cell r="AN111" t="str">
            <v>ListRef_84</v>
          </cell>
        </row>
        <row r="112">
          <cell r="AM112" t="str">
            <v>Belgium_ContractRun_Standard_Global Rate_ClntDel&amp;Ops</v>
          </cell>
          <cell r="AN112" t="str">
            <v>ListRef_84</v>
          </cell>
        </row>
        <row r="113">
          <cell r="AM113" t="str">
            <v>Belgium_CorpFunction_avanade_ST_CorpFunction</v>
          </cell>
          <cell r="AN113" t="str">
            <v>ListRef_93</v>
          </cell>
        </row>
        <row r="114">
          <cell r="AM114" t="str">
            <v>Belgium_CorpFunction_Standard_NA_CorpFunction</v>
          </cell>
          <cell r="AN114" t="str">
            <v>ListRef_94</v>
          </cell>
        </row>
        <row r="115">
          <cell r="AM115" t="str">
            <v>Belgium_CrssCntrctRn_IO_Borrowed IO NonDCN_ClntDel&amp;Ops</v>
          </cell>
          <cell r="AN115" t="str">
            <v>ListRef_85</v>
          </cell>
        </row>
        <row r="116">
          <cell r="AM116" t="str">
            <v>Belgium_CrssCntrctRn_Standard_Borrowed_ClntDel&amp;Ops</v>
          </cell>
          <cell r="AN116" t="str">
            <v>ListRef_86</v>
          </cell>
        </row>
        <row r="117">
          <cell r="AM117" t="str">
            <v>Belgium_IndTchSrvLT_AVANADE_LT_ClntDel&amp;Ops</v>
          </cell>
          <cell r="AN117" t="str">
            <v>ListRef_87</v>
          </cell>
        </row>
        <row r="118">
          <cell r="AM118" t="str">
            <v>Belgium_IndTchSrvLT_Tech GU_LT_ClntDel&amp;Ops</v>
          </cell>
          <cell r="AN118" t="str">
            <v>ListRef_88</v>
          </cell>
        </row>
        <row r="119">
          <cell r="AM119" t="str">
            <v>Belgium_IndTchSrvST_AVANADE_ST_ClntDel&amp;Ops</v>
          </cell>
          <cell r="AN119" t="str">
            <v>ListRef_89</v>
          </cell>
        </row>
        <row r="120">
          <cell r="AM120" t="str">
            <v>Belgium_IndTchSrvST_Tech GU_ST_ClntDel&amp;Ops</v>
          </cell>
          <cell r="AN120" t="str">
            <v>ListRef_90</v>
          </cell>
        </row>
        <row r="121">
          <cell r="AM121" t="str">
            <v>Belgium_InfrastrCons_Standard_NA_Clnt&amp;Market</v>
          </cell>
          <cell r="AN121" t="str">
            <v>ListRef_79</v>
          </cell>
        </row>
        <row r="122">
          <cell r="AM122" t="str">
            <v>Belgium_Invtn&amp;ThghtLd_Standard_NA_Invtn&amp;ThghtLd</v>
          </cell>
          <cell r="AN122" t="str">
            <v>ListRef_96</v>
          </cell>
        </row>
        <row r="123">
          <cell r="AM123" t="str">
            <v>Belgium_MgtCons_AVANADE_LT_Clnt&amp;Market</v>
          </cell>
          <cell r="AN123" t="str">
            <v>ListRef_80</v>
          </cell>
        </row>
        <row r="124">
          <cell r="AM124" t="str">
            <v>Belgium_MgtCons_AVANADE_ST_Clnt&amp;Market</v>
          </cell>
          <cell r="AN124" t="str">
            <v>ListRef_80</v>
          </cell>
        </row>
        <row r="125">
          <cell r="AM125" t="str">
            <v>Belgium_MgtCons_Standard_NA_Clnt&amp;Market</v>
          </cell>
          <cell r="AN125" t="str">
            <v>ListRef_81</v>
          </cell>
        </row>
        <row r="126">
          <cell r="AM126" t="str">
            <v>Belgium_OtherDelivery_Standard_NA_ClntDel&amp;Ops</v>
          </cell>
          <cell r="AN126" t="str">
            <v>ListRef_91</v>
          </cell>
        </row>
        <row r="127">
          <cell r="AM127" t="str">
            <v>Belgium_Sales_AVANADE_ST_Sales</v>
          </cell>
          <cell r="AN127" t="str">
            <v>ListRef_98</v>
          </cell>
        </row>
        <row r="128">
          <cell r="AM128" t="str">
            <v>Belgium_Sales_Standard_NA_Sales</v>
          </cell>
          <cell r="AN128" t="str">
            <v>ListRef_99</v>
          </cell>
        </row>
        <row r="129">
          <cell r="AM129" t="str">
            <v>Belgium_Strategy_Standard_NA_Clnt&amp;Market</v>
          </cell>
          <cell r="AN129" t="str">
            <v>ListRef_82</v>
          </cell>
        </row>
        <row r="130">
          <cell r="AM130" t="str">
            <v>Belgium_Subcontractors_NA_NA_Subcontractors</v>
          </cell>
          <cell r="AN130" t="str">
            <v>Generic_Listref</v>
          </cell>
        </row>
        <row r="131">
          <cell r="AM131" t="str">
            <v>Bolivia_Client_NA_NA_Client</v>
          </cell>
          <cell r="AN131" t="str">
            <v>Generic_Client</v>
          </cell>
        </row>
        <row r="132">
          <cell r="AM132" t="str">
            <v>Bolivia_Subcontractors_NA_NA_Subcontractors</v>
          </cell>
          <cell r="AN132" t="str">
            <v>Generic_Listref</v>
          </cell>
        </row>
        <row r="133">
          <cell r="AM133" t="str">
            <v>Botswana_Client_NA_NA_Client</v>
          </cell>
          <cell r="AN133" t="str">
            <v>Generic_Client</v>
          </cell>
        </row>
        <row r="134">
          <cell r="AM134" t="str">
            <v>Botswana_Subcontractors_NA_NA_Subcontractors</v>
          </cell>
          <cell r="AN134" t="str">
            <v>Generic_Listref</v>
          </cell>
        </row>
        <row r="135">
          <cell r="AM135" t="str">
            <v>Brazil_Acquisitions_Gapso_NA_Clnt&amp;Market</v>
          </cell>
          <cell r="AN135" t="str">
            <v>ListRef_100</v>
          </cell>
        </row>
        <row r="136">
          <cell r="AM136" t="str">
            <v>Brazil_Acquisitions_Gapso_NA_ClntDel&amp;Ops</v>
          </cell>
          <cell r="AN136" t="str">
            <v>ListRef_108</v>
          </cell>
        </row>
        <row r="137">
          <cell r="AM137" t="str">
            <v>Brazil_Acquisitions_Gapso_NA_CorpFunction</v>
          </cell>
          <cell r="AN137" t="str">
            <v>ListRef_123</v>
          </cell>
        </row>
        <row r="138">
          <cell r="AM138" t="str">
            <v>Brazil_Acquisitions_Gapso_NA_Invtn&amp;ThghtLd</v>
          </cell>
          <cell r="AN138" t="str">
            <v>ListRef_127</v>
          </cell>
        </row>
        <row r="139">
          <cell r="AM139" t="str">
            <v>Brazil_Acquisitions_Standard_NA_Clnt&amp;Market</v>
          </cell>
          <cell r="AN139" t="str">
            <v>ListRef_101</v>
          </cell>
        </row>
        <row r="140">
          <cell r="AM140" t="str">
            <v>Brazil_Acquisitions_Standard_NA_ClntDel&amp;Ops</v>
          </cell>
          <cell r="AN140" t="str">
            <v>ListRef_109</v>
          </cell>
        </row>
        <row r="141">
          <cell r="AM141" t="str">
            <v>Brazil_Acquisitions_Standard_NA_CorpFunction</v>
          </cell>
          <cell r="AN141" t="str">
            <v>ListRef_124</v>
          </cell>
        </row>
        <row r="142">
          <cell r="AM142" t="str">
            <v>Brazil_Acquisitions_Standard_NA_Invtn&amp;ThghtLd</v>
          </cell>
          <cell r="AN142" t="str">
            <v>ListRef_128</v>
          </cell>
        </row>
        <row r="143">
          <cell r="AM143" t="str">
            <v>Brazil_Acquisitions_Standard_NA_Sales</v>
          </cell>
          <cell r="AN143" t="str">
            <v>ListRef_130</v>
          </cell>
        </row>
        <row r="144">
          <cell r="AM144" t="str">
            <v>Brazil_Acquisitions_Vivere_NA_ClntDel&amp;Ops</v>
          </cell>
          <cell r="AN144" t="str">
            <v>ListRef_110</v>
          </cell>
        </row>
        <row r="145">
          <cell r="AM145" t="str">
            <v>Brazil_BusinessCons_Avanade_Indirect_Consulting |Alphaville_Recife_RJ| ST_Clnt&amp;Market</v>
          </cell>
          <cell r="AN145" t="str">
            <v>ListRef_102</v>
          </cell>
        </row>
        <row r="146">
          <cell r="AM146" t="str">
            <v>Brazil_BusinessCons_Avanade_Indirect_Consulting |Sao Paulo| ST_Clnt&amp;Market</v>
          </cell>
          <cell r="AN146" t="str">
            <v>ListRef_102</v>
          </cell>
        </row>
        <row r="147">
          <cell r="AM147" t="str">
            <v>Brazil_BusinessCons_Avanade_Indirect_Outsourcing |Alphaville_Recife_RJ| ST_Clnt&amp;Market</v>
          </cell>
          <cell r="AN147" t="str">
            <v>ListRef_102</v>
          </cell>
        </row>
        <row r="148">
          <cell r="AM148" t="str">
            <v>Brazil_BusinessCons_Avanade_Indirect_Outsourcing |Sao Paulo| ST_Clnt&amp;Market</v>
          </cell>
          <cell r="AN148" t="str">
            <v>ListRef_102</v>
          </cell>
        </row>
        <row r="149">
          <cell r="AM149" t="str">
            <v>Brazil_BusinessCons_Avanade_ST_Clnt&amp;Market</v>
          </cell>
          <cell r="AN149" t="str">
            <v>ListRef_102</v>
          </cell>
        </row>
        <row r="150">
          <cell r="AM150" t="str">
            <v>Brazil_BusinessCons_Standard_NA_Clnt&amp;Market</v>
          </cell>
          <cell r="AN150" t="str">
            <v>ListRef_103</v>
          </cell>
        </row>
        <row r="151">
          <cell r="AM151" t="str">
            <v>Brazil_Client_NA_NA_Client</v>
          </cell>
          <cell r="AN151" t="str">
            <v>Generic_Client</v>
          </cell>
        </row>
        <row r="152">
          <cell r="AM152" t="str">
            <v>Brazil_ContractRun_Standard_Dedicated_ClntDel&amp;Ops</v>
          </cell>
          <cell r="AN152" t="str">
            <v>ListRef_111</v>
          </cell>
        </row>
        <row r="153">
          <cell r="AM153" t="str">
            <v>Brazil_ContractRun_Standard_Global Rate_ClntDel&amp;Ops</v>
          </cell>
          <cell r="AN153" t="str">
            <v>ListRef_111</v>
          </cell>
        </row>
        <row r="154">
          <cell r="AM154" t="str">
            <v>Brazil_CorpFunction_Avanade_ST_CorpFunction</v>
          </cell>
          <cell r="AN154" t="str">
            <v>ListRef_125</v>
          </cell>
        </row>
        <row r="155">
          <cell r="AM155" t="str">
            <v>Brazil_CorpFunction_Standard_NA_CorpFunction</v>
          </cell>
          <cell r="AN155" t="str">
            <v>ListRef_126</v>
          </cell>
        </row>
        <row r="156">
          <cell r="AM156" t="str">
            <v>Brazil_CrssCntrctRn_Standard_Borrowed_ClntDel&amp;Ops</v>
          </cell>
          <cell r="AN156" t="str">
            <v>ListRef_112</v>
          </cell>
        </row>
        <row r="157">
          <cell r="AM157" t="str">
            <v>Brazil_CrssCntrctRn_Standard_Dedicated IO Service Desk_ClntDel&amp;Ops</v>
          </cell>
          <cell r="AN157" t="str">
            <v>ListRef_112</v>
          </cell>
        </row>
        <row r="158">
          <cell r="AM158" t="str">
            <v>Brazil_CrssCntrctRn_Standard_TfO Application Management ACN Facility_ClntDel&amp;Ops</v>
          </cell>
          <cell r="AN158" t="str">
            <v>ListRef_112</v>
          </cell>
        </row>
        <row r="159">
          <cell r="AM159" t="str">
            <v>Brazil_IndTchSrvLT_ATC | Non_Recife_LT_ClntDel&amp;Ops</v>
          </cell>
          <cell r="AN159" t="str">
            <v>ListRef_113</v>
          </cell>
        </row>
        <row r="160">
          <cell r="AM160" t="str">
            <v>Brazil_IndTchSrvLT_ATC | Recife_LT_ClntDel&amp;Ops</v>
          </cell>
          <cell r="AN160" t="str">
            <v>ListRef_114</v>
          </cell>
        </row>
        <row r="161">
          <cell r="AM161" t="str">
            <v>Brazil_IndTchSrvLT_Avanade Recife_Indirect_Consulting |Alphaville_Recife_RJ| LT_ClntDel&amp;Ops</v>
          </cell>
          <cell r="AN161" t="str">
            <v>ListRef_116</v>
          </cell>
        </row>
        <row r="162">
          <cell r="AM162" t="str">
            <v>Brazil_IndTchSrvLT_Avanade Recife_Indirect_Outsourcing |Alphaville_Recife_RJ| LT_ClntDel&amp;Ops</v>
          </cell>
          <cell r="AN162" t="str">
            <v>ListRef_116</v>
          </cell>
        </row>
        <row r="163">
          <cell r="AM163" t="str">
            <v>Brazil_IndTchSrvLT_Avanade_Indirect_Consulting |Sao Paulo| LT_ClntDel&amp;Ops</v>
          </cell>
          <cell r="AN163" t="str">
            <v>ListRef_115</v>
          </cell>
        </row>
        <row r="164">
          <cell r="AM164" t="str">
            <v>Brazil_IndTchSrvLT_Avanade_Indirect_Outsourcing |Sao Paulo| LT_ClntDel&amp;Ops</v>
          </cell>
          <cell r="AN164" t="str">
            <v>ListRef_115</v>
          </cell>
        </row>
        <row r="165">
          <cell r="AM165" t="str">
            <v>Brazil_IndTchSrvLT_Avanade_LT_ClntDel&amp;Ops</v>
          </cell>
          <cell r="AN165" t="str">
            <v>ListRef_115</v>
          </cell>
        </row>
        <row r="166">
          <cell r="AM166" t="str">
            <v>Brazil_IndTchSrvLT_IO_Dedicated_LT_ClntDel&amp;Ops</v>
          </cell>
          <cell r="AN166" t="str">
            <v>ListRef_117</v>
          </cell>
        </row>
        <row r="167">
          <cell r="AM167" t="str">
            <v>Brazil_IndTchSrvLT_IO_Dedicated_ST_ClntDel&amp;Ops</v>
          </cell>
          <cell r="AN167" t="str">
            <v>ListRef_117</v>
          </cell>
        </row>
        <row r="168">
          <cell r="AM168" t="str">
            <v>Brazil_IndTchSrvST_ATC | Non_Recife_ST_ClntDel&amp;Ops</v>
          </cell>
          <cell r="AN168" t="str">
            <v>ListRef_118</v>
          </cell>
        </row>
        <row r="169">
          <cell r="AM169" t="str">
            <v>Brazil_IndTchSrvST_ATC | Recife_ST_ClntDel&amp;Ops</v>
          </cell>
          <cell r="AN169" t="str">
            <v>ListRef_119</v>
          </cell>
        </row>
        <row r="170">
          <cell r="AM170" t="str">
            <v>Brazil_IndTchSrvST_Avanade Recife_Indirect_Consulting |Alphaville_Recife_RJ| ST_ClntDel&amp;Ops</v>
          </cell>
          <cell r="AN170" t="str">
            <v>ListRef_121</v>
          </cell>
        </row>
        <row r="171">
          <cell r="AM171" t="str">
            <v>Brazil_IndTchSrvST_Avanade Recife_Indirect_Outsourcing |Alphaville_Recife_RJ| ST_ClntDel&amp;Ops</v>
          </cell>
          <cell r="AN171" t="str">
            <v>ListRef_121</v>
          </cell>
        </row>
        <row r="172">
          <cell r="AM172" t="str">
            <v>Brazil_IndTchSrvST_Avanade_Indirect_Consulting |Sao Paulo| ST_ClntDel&amp;Ops</v>
          </cell>
          <cell r="AN172" t="str">
            <v>ListRef_120</v>
          </cell>
        </row>
        <row r="173">
          <cell r="AM173" t="str">
            <v>Brazil_IndTchSrvST_Avanade_Indirect_Outsourcing |Sao Paulo| ST_ClntDel&amp;Ops</v>
          </cell>
          <cell r="AN173" t="str">
            <v>ListRef_120</v>
          </cell>
        </row>
        <row r="174">
          <cell r="AM174" t="str">
            <v>Brazil_IndTchSrvST_Avanade_ST_ClntDel&amp;Ops</v>
          </cell>
          <cell r="AN174" t="str">
            <v>ListRef_120</v>
          </cell>
        </row>
        <row r="175">
          <cell r="AM175" t="str">
            <v>Brazil_InfrastrCons_Standard_NA_Clnt&amp;Market</v>
          </cell>
          <cell r="AN175" t="str">
            <v>ListRef_104</v>
          </cell>
        </row>
        <row r="176">
          <cell r="AM176" t="str">
            <v>Brazil_Invtn&amp;ThghtLd_Standard_NA_Invtn&amp;ThghtLd</v>
          </cell>
          <cell r="AN176" t="str">
            <v>ListRef_129</v>
          </cell>
        </row>
        <row r="177">
          <cell r="AM177" t="str">
            <v>Brazil_MgtCons_Avanade_Indirect_Consulting |Alphaville_Recife_RJ| ST_Clnt&amp;Market</v>
          </cell>
          <cell r="AN177" t="str">
            <v>ListRef_105</v>
          </cell>
        </row>
        <row r="178">
          <cell r="AM178" t="str">
            <v>Brazil_MgtCons_Avanade_Indirect_Consulting |Sao Paulo| ST_Clnt&amp;Market</v>
          </cell>
          <cell r="AN178" t="str">
            <v>ListRef_105</v>
          </cell>
        </row>
        <row r="179">
          <cell r="AM179" t="str">
            <v>Brazil_MgtCons_Avanade_Indirect_Outsourcing |Alphaville_Recife_RJ| ST_Clnt&amp;Market</v>
          </cell>
          <cell r="AN179" t="str">
            <v>ListRef_105</v>
          </cell>
        </row>
        <row r="180">
          <cell r="AM180" t="str">
            <v>Brazil_MgtCons_Avanade_Indirect_Outsourcing |Sao Paulo| ST_Clnt&amp;Market</v>
          </cell>
          <cell r="AN180" t="str">
            <v>ListRef_105</v>
          </cell>
        </row>
        <row r="181">
          <cell r="AM181" t="str">
            <v>Brazil_MgtCons_Avanade_ST_Clnt&amp;Market</v>
          </cell>
          <cell r="AN181" t="str">
            <v>ListRef_105</v>
          </cell>
        </row>
        <row r="182">
          <cell r="AM182" t="str">
            <v>Brazil_MgtCons_Standard_Cap Ntwk _ I/F Group_Clnt&amp;Market</v>
          </cell>
          <cell r="AN182" t="str">
            <v>ListRef_106</v>
          </cell>
        </row>
        <row r="183">
          <cell r="AM183" t="str">
            <v>Brazil_MgtCons_Standard_NA_Clnt&amp;Market</v>
          </cell>
          <cell r="AN183" t="str">
            <v>ListRef_106</v>
          </cell>
        </row>
        <row r="184">
          <cell r="AM184" t="str">
            <v>Brazil_OtherDelivery_Standard_NA_ClntDel&amp;Ops</v>
          </cell>
          <cell r="AN184" t="str">
            <v>ListRef_122</v>
          </cell>
        </row>
        <row r="185">
          <cell r="AM185" t="str">
            <v>Brazil_Sales_Avanade_ST_Sales</v>
          </cell>
          <cell r="AN185" t="str">
            <v>ListRef_131</v>
          </cell>
        </row>
        <row r="186">
          <cell r="AM186" t="str">
            <v>Brazil_Sales_Standard_NA_Sales</v>
          </cell>
          <cell r="AN186" t="str">
            <v>ListRef_132</v>
          </cell>
        </row>
        <row r="187">
          <cell r="AM187" t="str">
            <v>Brazil_Strategy_Standard_Cap Ntwk _ I/F Group_Clnt&amp;Market</v>
          </cell>
          <cell r="AN187" t="str">
            <v>ListRef_107</v>
          </cell>
        </row>
        <row r="188">
          <cell r="AM188" t="str">
            <v>Brazil_Strategy_Standard_NA_Clnt&amp;Market</v>
          </cell>
          <cell r="AN188" t="str">
            <v>ListRef_107</v>
          </cell>
        </row>
        <row r="189">
          <cell r="AM189" t="str">
            <v>Brazil_Subcontractors_NA_NA_Subcontractors</v>
          </cell>
          <cell r="AN189" t="str">
            <v>Generic_Listref</v>
          </cell>
        </row>
        <row r="190">
          <cell r="AM190" t="str">
            <v>Brunei_Client_NA_NA_Client</v>
          </cell>
          <cell r="AN190" t="str">
            <v>Generic_Client</v>
          </cell>
        </row>
        <row r="191">
          <cell r="AM191" t="str">
            <v>Brunei_Subcontractors_NA_NA_Subcontractors</v>
          </cell>
          <cell r="AN191" t="str">
            <v>Generic_Listref</v>
          </cell>
        </row>
        <row r="192">
          <cell r="AM192" t="str">
            <v>Bulgaria_Acquisitions_Standard_NA_Clnt&amp;Market</v>
          </cell>
          <cell r="AN192" t="str">
            <v>ListRef_133</v>
          </cell>
        </row>
        <row r="193">
          <cell r="AM193" t="str">
            <v>Bulgaria_Acquisitions_Standard_NA_ClntDel&amp;Ops</v>
          </cell>
          <cell r="AN193" t="str">
            <v>ListRef_134</v>
          </cell>
        </row>
        <row r="194">
          <cell r="AM194" t="str">
            <v>Bulgaria_Acquisitions_Standard_NA_CorpFunction</v>
          </cell>
          <cell r="AN194" t="str">
            <v>ListRef_138</v>
          </cell>
        </row>
        <row r="195">
          <cell r="AM195" t="str">
            <v>Bulgaria_Acquisitions_Standard_NA_Invtn&amp;ThghtLd</v>
          </cell>
          <cell r="AN195" t="str">
            <v>ListRef_140</v>
          </cell>
        </row>
        <row r="196">
          <cell r="AM196" t="str">
            <v>Bulgaria_Acquisitions_Standard_NA_Sales</v>
          </cell>
          <cell r="AN196" t="str">
            <v>ListRef_141</v>
          </cell>
        </row>
        <row r="197">
          <cell r="AM197" t="str">
            <v>Bulgaria_Client_NA_NA_Client</v>
          </cell>
          <cell r="AN197" t="str">
            <v>Generic_Client</v>
          </cell>
        </row>
        <row r="198">
          <cell r="AM198" t="str">
            <v>Bulgaria_ContractRun_Standard_Dedicated_ClntDel&amp;Ops</v>
          </cell>
          <cell r="AN198" t="str">
            <v>ListRef_135</v>
          </cell>
        </row>
        <row r="199">
          <cell r="AM199" t="str">
            <v>Bulgaria_ContractRun_Standard_Global Rate_ClntDel&amp;Ops</v>
          </cell>
          <cell r="AN199" t="str">
            <v>ListRef_135</v>
          </cell>
        </row>
        <row r="200">
          <cell r="AM200" t="str">
            <v>Bulgaria_CorpFunction_Standard_NA_CorpFunction</v>
          </cell>
          <cell r="AN200" t="str">
            <v>ListRef_139</v>
          </cell>
        </row>
        <row r="201">
          <cell r="AM201" t="str">
            <v>Bulgaria_CrssCntrctRn_Standard_Borrowed_ClntDel&amp;Ops</v>
          </cell>
          <cell r="AN201" t="str">
            <v>ListRef_136</v>
          </cell>
        </row>
        <row r="202">
          <cell r="AM202" t="str">
            <v>Bulgaria_IndTchSrvST_ATC_ST_ClntDel&amp;Ops</v>
          </cell>
          <cell r="AN202" t="str">
            <v>ListRef_137</v>
          </cell>
        </row>
        <row r="203">
          <cell r="AM203" t="str">
            <v>Bulgaria_Subcontractors_NA_NA_Subcontractors</v>
          </cell>
          <cell r="AN203" t="str">
            <v>Generic_Listref</v>
          </cell>
        </row>
        <row r="204">
          <cell r="AM204" t="str">
            <v>Canada_Acquisitions_Standard_NA_Clnt&amp;Market</v>
          </cell>
          <cell r="AN204" t="str">
            <v>ListRef_142</v>
          </cell>
        </row>
        <row r="205">
          <cell r="AM205" t="str">
            <v>Canada_Acquisitions_Standard_NA_ClntDel&amp;Ops</v>
          </cell>
          <cell r="AN205" t="str">
            <v>ListRef_151</v>
          </cell>
        </row>
        <row r="206">
          <cell r="AM206" t="str">
            <v>Canada_Acquisitions_Standard_NA_CorpFunction</v>
          </cell>
          <cell r="AN206" t="str">
            <v>ListRef_170</v>
          </cell>
        </row>
        <row r="207">
          <cell r="AM207" t="str">
            <v>Canada_Acquisitions_Standard_NA_Invtn&amp;ThghtLd</v>
          </cell>
          <cell r="AN207" t="str">
            <v>ListRef_173</v>
          </cell>
        </row>
        <row r="208">
          <cell r="AM208" t="str">
            <v>Canada_Acquisitions_Standard_NA_Sales</v>
          </cell>
          <cell r="AN208" t="str">
            <v>ListRef_175</v>
          </cell>
        </row>
        <row r="209">
          <cell r="AM209" t="str">
            <v>Canada_BusinessCons_Avanade Quebec_LT_Clnt&amp;Market</v>
          </cell>
          <cell r="AN209" t="str">
            <v>ListRef_144</v>
          </cell>
        </row>
        <row r="210">
          <cell r="AM210" t="str">
            <v>Canada_BusinessCons_Avanade Quebec_ST_Clnt&amp;Market</v>
          </cell>
          <cell r="AN210" t="str">
            <v>ListRef_144</v>
          </cell>
        </row>
        <row r="211">
          <cell r="AM211" t="str">
            <v>Canada_BusinessCons_Avanade_LT_Clnt&amp;Market</v>
          </cell>
          <cell r="AN211" t="str">
            <v>ListRef_143</v>
          </cell>
        </row>
        <row r="212">
          <cell r="AM212" t="str">
            <v>Canada_BusinessCons_Avanade_ST_Clnt&amp;Market</v>
          </cell>
          <cell r="AN212" t="str">
            <v>ListRef_143</v>
          </cell>
        </row>
        <row r="213">
          <cell r="AM213" t="str">
            <v>Canada_BusinessCons_Quebec_NA_Clnt&amp;Market</v>
          </cell>
          <cell r="AN213" t="str">
            <v>ListRef_145</v>
          </cell>
        </row>
        <row r="214">
          <cell r="AM214" t="str">
            <v>Canada_BusinessCons_Standard_NA_Clnt&amp;Market</v>
          </cell>
          <cell r="AN214" t="str">
            <v>ListRef_146</v>
          </cell>
        </row>
        <row r="215">
          <cell r="AM215" t="str">
            <v>Canada_Client_NA_NA_Client</v>
          </cell>
          <cell r="AN215" t="str">
            <v>Generic_Client</v>
          </cell>
        </row>
        <row r="216">
          <cell r="AM216" t="str">
            <v>Canada_ContractRun_Standard_Dedicated_ClntDel&amp;Ops</v>
          </cell>
          <cell r="AN216" t="str">
            <v>ListRef_152</v>
          </cell>
        </row>
        <row r="217">
          <cell r="AM217" t="str">
            <v>Canada_ContractRun_Standard_Global Rate_ClntDel&amp;Ops</v>
          </cell>
          <cell r="AN217" t="str">
            <v>ListRef_152</v>
          </cell>
        </row>
        <row r="218">
          <cell r="AM218" t="str">
            <v>Canada_CorpFunction_Avanade_ST_CorpFunction</v>
          </cell>
          <cell r="AN218" t="str">
            <v>ListRef_171</v>
          </cell>
        </row>
        <row r="219">
          <cell r="AM219" t="str">
            <v>Canada_CorpFunction_Standard_NA_CorpFunction</v>
          </cell>
          <cell r="AN219" t="str">
            <v>ListRef_172</v>
          </cell>
        </row>
        <row r="220">
          <cell r="AM220" t="str">
            <v>Canada_CrssCntrctRn_IO_Borrowed IO DCN_ClntDel&amp;Ops</v>
          </cell>
          <cell r="AN220" t="str">
            <v>ListRef_153</v>
          </cell>
        </row>
        <row r="221">
          <cell r="AM221" t="str">
            <v>Canada_CrssCntrctRn_IO_Borrowed IO NonDCN_ClntDel&amp;Ops</v>
          </cell>
          <cell r="AN221" t="str">
            <v>ListRef_153</v>
          </cell>
        </row>
        <row r="222">
          <cell r="AM222" t="str">
            <v>Canada_CrssCntrctRn_Standard_Borrowed_ClntDel&amp;Ops</v>
          </cell>
          <cell r="AN222" t="str">
            <v>ListRef_154</v>
          </cell>
        </row>
        <row r="223">
          <cell r="AM223" t="str">
            <v>Canada_CrssCntrctRn_Standard_Dedicated IO Service Desk ACN Facility_ClntDel&amp;Ops</v>
          </cell>
          <cell r="AN223" t="str">
            <v>ListRef_154</v>
          </cell>
        </row>
        <row r="224">
          <cell r="AM224" t="str">
            <v>Canada_IndTchSrvLT_ATC | Non_Quebec_LT_ClntDel&amp;Ops</v>
          </cell>
          <cell r="AN224" t="str">
            <v>ListRef_155</v>
          </cell>
        </row>
        <row r="225">
          <cell r="AM225" t="str">
            <v>Canada_IndTchSrvLT_ATC | Quebec_LT_ClntDel&amp;Ops</v>
          </cell>
          <cell r="AN225" t="str">
            <v>ListRef_156</v>
          </cell>
        </row>
        <row r="226">
          <cell r="AM226" t="str">
            <v>Canada_IndTchSrvLT_Avanade Quebec_LT_ClntDel&amp;Ops</v>
          </cell>
          <cell r="AN226" t="str">
            <v>ListRef_158</v>
          </cell>
        </row>
        <row r="227">
          <cell r="AM227" t="str">
            <v>Canada_IndTchSrvLT_Avanade_LT_ClntDel&amp;Ops</v>
          </cell>
          <cell r="AN227" t="str">
            <v>ListRef_157</v>
          </cell>
        </row>
        <row r="228">
          <cell r="AM228" t="str">
            <v>Canada_IndTchSrvLT_GCP | High_LT_ClntDel&amp;Ops</v>
          </cell>
          <cell r="AN228" t="str">
            <v>ListRef_159</v>
          </cell>
        </row>
        <row r="229">
          <cell r="AM229" t="str">
            <v>Canada_IndTchSrvLT_GCP | Low_LT_ClntDel&amp;Ops</v>
          </cell>
          <cell r="AN229" t="str">
            <v>ListRef_160</v>
          </cell>
        </row>
        <row r="230">
          <cell r="AM230" t="str">
            <v>Canada_IndTchSrvLT_Tech GU | Non_Quebec_LT_ClntDel&amp;Ops</v>
          </cell>
          <cell r="AN230" t="str">
            <v>ListRef_161</v>
          </cell>
        </row>
        <row r="231">
          <cell r="AM231" t="str">
            <v>Canada_IndTchSrvLT_Tech GU | Quebec_LT_ClntDel&amp;Ops</v>
          </cell>
          <cell r="AN231" t="str">
            <v>ListRef_162</v>
          </cell>
        </row>
        <row r="232">
          <cell r="AM232" t="str">
            <v>Canada_IndTchSrvST_ATC | Non_Quebec_ST_ClntDel&amp;Ops</v>
          </cell>
          <cell r="AN232" t="str">
            <v>ListRef_163</v>
          </cell>
        </row>
        <row r="233">
          <cell r="AM233" t="str">
            <v>Canada_IndTchSrvST_ATC | Quebec_ST_ClntDel&amp;Ops</v>
          </cell>
          <cell r="AN233" t="str">
            <v>ListRef_164</v>
          </cell>
        </row>
        <row r="234">
          <cell r="AM234" t="str">
            <v>Canada_IndTchSrvST_Avanade Quebec_ST_ClntDel&amp;Ops</v>
          </cell>
          <cell r="AN234" t="str">
            <v>ListRef_166</v>
          </cell>
        </row>
        <row r="235">
          <cell r="AM235" t="str">
            <v>Canada_IndTchSrvST_Avanade_ST_ClntDel&amp;Ops</v>
          </cell>
          <cell r="AN235" t="str">
            <v>ListRef_165</v>
          </cell>
        </row>
        <row r="236">
          <cell r="AM236" t="str">
            <v>Canada_IndTchSrvST_Tech GU | Non_Quebec_ST_ClntDel&amp;Ops</v>
          </cell>
          <cell r="AN236" t="str">
            <v>ListRef_167</v>
          </cell>
        </row>
        <row r="237">
          <cell r="AM237" t="str">
            <v>Canada_IndTchSrvST_Tech GU | Quebec_ST_ClntDel&amp;Ops</v>
          </cell>
          <cell r="AN237" t="str">
            <v>ListRef_168</v>
          </cell>
        </row>
        <row r="238">
          <cell r="AM238" t="str">
            <v>Canada_InfrastrCons_Standard_NA_Clnt&amp;Market</v>
          </cell>
          <cell r="AN238" t="str">
            <v>ListRef_147</v>
          </cell>
        </row>
        <row r="239">
          <cell r="AM239" t="str">
            <v>Canada_Invtn&amp;ThghtLd_Standard_NA_Invtn&amp;ThghtLd</v>
          </cell>
          <cell r="AN239" t="str">
            <v>ListRef_174</v>
          </cell>
        </row>
        <row r="240">
          <cell r="AM240" t="str">
            <v>Canada_MgtCons_Avanade_LT_Clnt&amp;Market</v>
          </cell>
          <cell r="AN240" t="str">
            <v>ListRef_148</v>
          </cell>
        </row>
        <row r="241">
          <cell r="AM241" t="str">
            <v>Canada_MgtCons_Avanade_ST_Clnt&amp;Market</v>
          </cell>
          <cell r="AN241" t="str">
            <v>ListRef_148</v>
          </cell>
        </row>
        <row r="242">
          <cell r="AM242" t="str">
            <v>Canada_MgtCons_Standard_NA_Clnt&amp;Market</v>
          </cell>
          <cell r="AN242" t="str">
            <v>ListRef_149</v>
          </cell>
        </row>
        <row r="243">
          <cell r="AM243" t="str">
            <v>Canada_OtherDelivery_Standard_NA_ClntDel&amp;Ops</v>
          </cell>
          <cell r="AN243" t="str">
            <v>ListRef_169</v>
          </cell>
        </row>
        <row r="244">
          <cell r="AM244" t="str">
            <v>Canada_Sales_Avanade_ST_Sales</v>
          </cell>
          <cell r="AN244" t="str">
            <v>ListRef_176</v>
          </cell>
        </row>
        <row r="245">
          <cell r="AM245" t="str">
            <v>Canada_Sales_Standard_NA_Sales</v>
          </cell>
          <cell r="AN245" t="str">
            <v>ListRef_177</v>
          </cell>
        </row>
        <row r="246">
          <cell r="AM246" t="str">
            <v>Canada_Strategy_Standard_NA_Clnt&amp;Market</v>
          </cell>
          <cell r="AN246" t="str">
            <v>ListRef_150</v>
          </cell>
        </row>
        <row r="247">
          <cell r="AM247" t="str">
            <v>Canada_Subcontractors_NA_NA_Subcontractors</v>
          </cell>
          <cell r="AN247" t="str">
            <v>Generic_Listref</v>
          </cell>
        </row>
        <row r="248">
          <cell r="AM248" t="str">
            <v>Chile_BusinessCons_Standard_NA_Clnt&amp;Market</v>
          </cell>
          <cell r="AN248" t="str">
            <v>ListRef_178</v>
          </cell>
        </row>
        <row r="249">
          <cell r="AM249" t="str">
            <v>Chile_Client_NA_NA_Client</v>
          </cell>
          <cell r="AN249" t="str">
            <v>Generic_Client</v>
          </cell>
        </row>
        <row r="250">
          <cell r="AM250" t="str">
            <v>Chile_ContractRun_Standard_Dedicated_ClntDel&amp;Ops</v>
          </cell>
          <cell r="AN250" t="str">
            <v>ListRef_182</v>
          </cell>
        </row>
        <row r="251">
          <cell r="AM251" t="str">
            <v>Chile_ContractRun_Standard_Global Rate_ClntDel&amp;Ops</v>
          </cell>
          <cell r="AN251" t="str">
            <v>ListRef_182</v>
          </cell>
        </row>
        <row r="252">
          <cell r="AM252" t="str">
            <v>Chile_CorpFunction_Standard_NA_CorpFunction</v>
          </cell>
          <cell r="AN252" t="str">
            <v>ListRef_189</v>
          </cell>
        </row>
        <row r="253">
          <cell r="AM253" t="str">
            <v>Chile_CrssCntrctRn_IO_Borrowed IO NonDCN_ClntDel&amp;Ops</v>
          </cell>
          <cell r="AN253" t="str">
            <v>ListRef_183</v>
          </cell>
        </row>
        <row r="254">
          <cell r="AM254" t="str">
            <v>Chile_CrssCntrctRn_Standard_Borrowed_ClntDel&amp;Ops</v>
          </cell>
          <cell r="AN254" t="str">
            <v>ListRef_184</v>
          </cell>
        </row>
        <row r="255">
          <cell r="AM255" t="str">
            <v>Chile_IndTchSrvLT_Tech GU | Santiago_LT_ClntDel&amp;Ops</v>
          </cell>
          <cell r="AN255" t="str">
            <v>ListRef_185</v>
          </cell>
        </row>
        <row r="256">
          <cell r="AM256" t="str">
            <v>Chile_IndTchSrvLT_Tech GU | Valparaiso_LT_ClntDel&amp;Ops</v>
          </cell>
          <cell r="AN256" t="str">
            <v>ListRef_186</v>
          </cell>
        </row>
        <row r="257">
          <cell r="AM257" t="str">
            <v>Chile_IndTchSrvST_Tech GU | Santiago_ST_ClntDel&amp;Ops</v>
          </cell>
          <cell r="AN257" t="str">
            <v>ListRef_187</v>
          </cell>
        </row>
        <row r="258">
          <cell r="AM258" t="str">
            <v>Chile_IndTchSrvST_Tech GU | Valparaiso_ST_ClntDel&amp;Ops</v>
          </cell>
          <cell r="AN258" t="str">
            <v>ListRef_188</v>
          </cell>
        </row>
        <row r="259">
          <cell r="AM259" t="str">
            <v>Chile_InfrastrCons_Standard_NA_Clnt&amp;Market</v>
          </cell>
          <cell r="AN259" t="str">
            <v>ListRef_179</v>
          </cell>
        </row>
        <row r="260">
          <cell r="AM260" t="str">
            <v>Chile_MgtCons_Standard_NA_Clnt&amp;Market</v>
          </cell>
          <cell r="AN260" t="str">
            <v>ListRef_180</v>
          </cell>
        </row>
        <row r="261">
          <cell r="AM261" t="str">
            <v>Chile_Sales_Standard_NA_Sales</v>
          </cell>
          <cell r="AN261" t="str">
            <v>ListRef_190</v>
          </cell>
        </row>
        <row r="262">
          <cell r="AM262" t="str">
            <v>Chile_Strategy_Standard_NA_Clnt&amp;Market</v>
          </cell>
          <cell r="AN262" t="str">
            <v>ListRef_181</v>
          </cell>
        </row>
        <row r="263">
          <cell r="AM263" t="str">
            <v>Chile_Subcontractors_NA_NA_Subcontractors</v>
          </cell>
          <cell r="AN263" t="str">
            <v>Generic_Listref</v>
          </cell>
        </row>
        <row r="264">
          <cell r="AM264" t="str">
            <v>China_Acquisitions_Standard_NA_Clnt&amp;Market</v>
          </cell>
          <cell r="AN264" t="str">
            <v>ListRef_191</v>
          </cell>
        </row>
        <row r="265">
          <cell r="AM265" t="str">
            <v>China_Acquisitions_Standard_NA_ClntDel&amp;Ops</v>
          </cell>
          <cell r="AN265" t="str">
            <v>ListRef_198</v>
          </cell>
        </row>
        <row r="266">
          <cell r="AM266" t="str">
            <v>China_Acquisitions_Standard_NA_CorpFunction</v>
          </cell>
          <cell r="AN266" t="str">
            <v>ListRef_214</v>
          </cell>
        </row>
        <row r="267">
          <cell r="AM267" t="str">
            <v>China_Acquisitions_Standard_NA_Invtn&amp;ThghtLd</v>
          </cell>
          <cell r="AN267" t="str">
            <v>ListRef_217</v>
          </cell>
        </row>
        <row r="268">
          <cell r="AM268" t="str">
            <v>China_Acquisitions_Standard_NA_Sales</v>
          </cell>
          <cell r="AN268" t="str">
            <v>ListRef_219</v>
          </cell>
        </row>
        <row r="269">
          <cell r="AM269" t="str">
            <v>China_BusinessCons_Avanade_ST_Clnt&amp;Market</v>
          </cell>
          <cell r="AN269" t="str">
            <v>ListRef_192</v>
          </cell>
        </row>
        <row r="270">
          <cell r="AM270" t="str">
            <v>China_BusinessCons_Standard_NA_Clnt&amp;Market</v>
          </cell>
          <cell r="AN270" t="str">
            <v>ListRef_193</v>
          </cell>
        </row>
        <row r="271">
          <cell r="AM271" t="str">
            <v>China_Client_NA_NA_Client</v>
          </cell>
          <cell r="AN271" t="str">
            <v>Generic_Client</v>
          </cell>
        </row>
        <row r="272">
          <cell r="AM272" t="str">
            <v>China_ContractRun_Standard_Dedicated_ClntDel&amp;Ops</v>
          </cell>
          <cell r="AN272" t="str">
            <v>ListRef_199</v>
          </cell>
        </row>
        <row r="273">
          <cell r="AM273" t="str">
            <v>China_ContractRun_Standard_Global Rate_ClntDel&amp;Ops</v>
          </cell>
          <cell r="AN273" t="str">
            <v>ListRef_199</v>
          </cell>
        </row>
        <row r="274">
          <cell r="AM274" t="str">
            <v>China_CorpFunction_Avanade_ST_CorpFunction</v>
          </cell>
          <cell r="AN274" t="str">
            <v>ListRef_215</v>
          </cell>
        </row>
        <row r="275">
          <cell r="AM275" t="str">
            <v>China_CorpFunction_Standard_NA_CorpFunction</v>
          </cell>
          <cell r="AN275" t="str">
            <v>ListRef_216</v>
          </cell>
        </row>
        <row r="276">
          <cell r="AM276" t="str">
            <v>China_CrssCntrctRn_IO_Borrowed IO NonDCN_ClntDel&amp;Ops</v>
          </cell>
          <cell r="AN276" t="str">
            <v>ListRef_200</v>
          </cell>
        </row>
        <row r="277">
          <cell r="AM277" t="str">
            <v>China_CrssCntrctRn_Standard_Borrowed_ClntDel&amp;Ops</v>
          </cell>
          <cell r="AN277" t="str">
            <v>ListRef_201</v>
          </cell>
        </row>
        <row r="278">
          <cell r="AM278" t="str">
            <v>China_CrssCntrctRn_Standard_Dedicated IO Service Desk ACN Facility_ClntDel&amp;Ops</v>
          </cell>
          <cell r="AN278" t="str">
            <v>ListRef_201</v>
          </cell>
        </row>
        <row r="279">
          <cell r="AM279" t="str">
            <v>China_CrssCntrctRn_Standard_TfO Account Management ACN Facility_ClntDel&amp;Ops</v>
          </cell>
          <cell r="AN279" t="str">
            <v>ListRef_201</v>
          </cell>
        </row>
        <row r="280">
          <cell r="AM280" t="str">
            <v>China_IndTchSrvLT_ATC | Onsite_LT_ClntDel&amp;Ops</v>
          </cell>
          <cell r="AN280" t="str">
            <v>ListRef_203</v>
          </cell>
        </row>
        <row r="281">
          <cell r="AM281" t="str">
            <v>China_IndTchSrvLT_ATC_LT_ClntDel&amp;Ops</v>
          </cell>
          <cell r="AN281" t="str">
            <v>ListRef_202</v>
          </cell>
        </row>
        <row r="282">
          <cell r="AM282" t="str">
            <v>China_IndTchSrvLT_Avanade GDN_CDC LT_ClntDel&amp;Ops</v>
          </cell>
          <cell r="AN282" t="str">
            <v>ListRef_204</v>
          </cell>
        </row>
        <row r="283">
          <cell r="AM283" t="str">
            <v>China_IndTchSrvLT_Avanade GDN_LT_ClntDel&amp;Ops</v>
          </cell>
          <cell r="AN283" t="str">
            <v>ListRef_204</v>
          </cell>
        </row>
        <row r="284">
          <cell r="AM284" t="str">
            <v>China_IndTchSrvLT_Avanade Onsite_LT_ClntDel&amp;Ops</v>
          </cell>
          <cell r="AN284" t="str">
            <v>ListRef_205</v>
          </cell>
        </row>
        <row r="285">
          <cell r="AM285" t="str">
            <v>China_IndTchSrvLT_GCP | High_LT_ClntDel&amp;Ops</v>
          </cell>
          <cell r="AN285" t="str">
            <v>ListRef_206</v>
          </cell>
        </row>
        <row r="286">
          <cell r="AM286" t="str">
            <v>China_IndTchSrvLT_GCP | Low_LT_ClntDel&amp;Ops</v>
          </cell>
          <cell r="AN286" t="str">
            <v>ListRef_207</v>
          </cell>
        </row>
        <row r="287">
          <cell r="AM287" t="str">
            <v>China_IndTchSrvLT_IO_Borrowed IO DCN_ClntDel&amp;Ops</v>
          </cell>
          <cell r="AN287" t="str">
            <v>ListRef_208</v>
          </cell>
        </row>
        <row r="288">
          <cell r="AM288" t="str">
            <v>China_IndTchSrvST_ATC | Onsite_ST_ClntDel&amp;Ops</v>
          </cell>
          <cell r="AN288" t="str">
            <v>ListRef_210</v>
          </cell>
        </row>
        <row r="289">
          <cell r="AM289" t="str">
            <v>China_IndTchSrvST_ATC_ST_ClntDel&amp;Ops</v>
          </cell>
          <cell r="AN289" t="str">
            <v>ListRef_209</v>
          </cell>
        </row>
        <row r="290">
          <cell r="AM290" t="str">
            <v>China_IndTchSrvST_Avanade GDN_ST_ClntDel&amp;Ops</v>
          </cell>
          <cell r="AN290" t="str">
            <v>ListRef_211</v>
          </cell>
        </row>
        <row r="291">
          <cell r="AM291" t="str">
            <v>China_IndTchSrvST_Avanade Onsite_ST_ClntDel&amp;Ops</v>
          </cell>
          <cell r="AN291" t="str">
            <v>ListRef_212</v>
          </cell>
        </row>
        <row r="292">
          <cell r="AM292" t="str">
            <v>China_InfrastrCons_Standard_NA_Clnt&amp;Market</v>
          </cell>
          <cell r="AN292" t="str">
            <v>ListRef_194</v>
          </cell>
        </row>
        <row r="293">
          <cell r="AM293" t="str">
            <v>China_Invtn&amp;ThghtLd_Standard_NA_Invtn&amp;ThghtLd</v>
          </cell>
          <cell r="AN293" t="str">
            <v>ListRef_218</v>
          </cell>
        </row>
        <row r="294">
          <cell r="AM294" t="str">
            <v>China_MgtCons_Avanade_ST_Clnt&amp;Market</v>
          </cell>
          <cell r="AN294" t="str">
            <v>ListRef_195</v>
          </cell>
        </row>
        <row r="295">
          <cell r="AM295" t="str">
            <v>China_MgtCons_Standard_Cap Ntwk _ I/F Group_Clnt&amp;Market</v>
          </cell>
          <cell r="AN295" t="str">
            <v>ListRef_196</v>
          </cell>
        </row>
        <row r="296">
          <cell r="AM296" t="str">
            <v>China_MgtCons_Standard_NA_Clnt&amp;Market</v>
          </cell>
          <cell r="AN296" t="str">
            <v>ListRef_196</v>
          </cell>
        </row>
        <row r="297">
          <cell r="AM297" t="str">
            <v>China_OtherDelivery_Standard_NA_ClntDel&amp;Ops</v>
          </cell>
          <cell r="AN297" t="str">
            <v>ListRef_213</v>
          </cell>
        </row>
        <row r="298">
          <cell r="AM298" t="str">
            <v>China_Sales_Avanade_ST_Sales</v>
          </cell>
          <cell r="AN298" t="str">
            <v>ListRef_220</v>
          </cell>
        </row>
        <row r="299">
          <cell r="AM299" t="str">
            <v>China_Sales_Standard_NA_Sales</v>
          </cell>
          <cell r="AN299" t="str">
            <v>ListRef_221</v>
          </cell>
        </row>
        <row r="300">
          <cell r="AM300" t="str">
            <v>China_Strategy_Standard_Cap Ntwk _ I/F Group_Clnt&amp;Market</v>
          </cell>
          <cell r="AN300" t="str">
            <v>ListRef_197</v>
          </cell>
        </row>
        <row r="301">
          <cell r="AM301" t="str">
            <v>China_Strategy_Standard_NA_Clnt&amp;Market</v>
          </cell>
          <cell r="AN301" t="str">
            <v>ListRef_197</v>
          </cell>
        </row>
        <row r="302">
          <cell r="AM302" t="str">
            <v>China_Subcontractors_NA_NA_Subcontractors</v>
          </cell>
          <cell r="AN302" t="str">
            <v>Generic_Listref</v>
          </cell>
        </row>
        <row r="303">
          <cell r="AM303" t="str">
            <v>Colombia_Acquisitions_Standard_NA_Clnt&amp;Market</v>
          </cell>
          <cell r="AN303" t="str">
            <v>ListRef_222</v>
          </cell>
        </row>
        <row r="304">
          <cell r="AM304" t="str">
            <v>Colombia_Acquisitions_Standard_NA_ClntDel&amp;Ops</v>
          </cell>
          <cell r="AN304" t="str">
            <v>ListRef_227</v>
          </cell>
        </row>
        <row r="305">
          <cell r="AM305" t="str">
            <v>Colombia_Acquisitions_Standard_NA_CorpFunction</v>
          </cell>
          <cell r="AN305" t="str">
            <v>ListRef_235</v>
          </cell>
        </row>
        <row r="306">
          <cell r="AM306" t="str">
            <v>Colombia_Acquisitions_Standard_NA_Invtn&amp;ThghtLd</v>
          </cell>
          <cell r="AN306" t="str">
            <v>ListRef_237</v>
          </cell>
        </row>
        <row r="307">
          <cell r="AM307" t="str">
            <v>Colombia_Acquisitions_Standard_NA_Sales</v>
          </cell>
          <cell r="AN307" t="str">
            <v>ListRef_238</v>
          </cell>
        </row>
        <row r="308">
          <cell r="AM308" t="str">
            <v>Colombia_BusinessCons_Standard_NA_Clnt&amp;Market</v>
          </cell>
          <cell r="AN308" t="str">
            <v>ListRef_223</v>
          </cell>
        </row>
        <row r="309">
          <cell r="AM309" t="str">
            <v>Colombia_Client_NA_NA_Client</v>
          </cell>
          <cell r="AN309" t="str">
            <v>Generic_Client</v>
          </cell>
        </row>
        <row r="310">
          <cell r="AM310" t="str">
            <v>Colombia_ContractRun_Standard_Dedicated_ClntDel&amp;Ops</v>
          </cell>
          <cell r="AN310" t="str">
            <v>ListRef_228</v>
          </cell>
        </row>
        <row r="311">
          <cell r="AM311" t="str">
            <v>Colombia_ContractRun_Standard_Global Rate_ClntDel&amp;Ops</v>
          </cell>
          <cell r="AN311" t="str">
            <v>ListRef_228</v>
          </cell>
        </row>
        <row r="312">
          <cell r="AM312" t="str">
            <v>Colombia_CorpFunction_Standard_NA_CorpFunction</v>
          </cell>
          <cell r="AN312" t="str">
            <v>ListRef_236</v>
          </cell>
        </row>
        <row r="313">
          <cell r="AM313" t="str">
            <v>Colombia_CrssCntrctRn_Standard_Borrowed_ClntDel&amp;Ops</v>
          </cell>
          <cell r="AN313" t="str">
            <v>ListRef_229</v>
          </cell>
        </row>
        <row r="314">
          <cell r="AM314" t="str">
            <v>Colombia_IndTchSrvLT_Tech GU | Bogota_LT_ClntDel&amp;Ops</v>
          </cell>
          <cell r="AN314" t="str">
            <v>ListRef_230</v>
          </cell>
        </row>
        <row r="315">
          <cell r="AM315" t="str">
            <v>Colombia_IndTchSrvLT_Tech GU | Medellin_LT_ClntDel&amp;Ops</v>
          </cell>
          <cell r="AN315" t="str">
            <v>ListRef_231</v>
          </cell>
        </row>
        <row r="316">
          <cell r="AM316" t="str">
            <v>Colombia_IndTchSrvST_Tech GU | Bogota_ST_ClntDel&amp;Ops</v>
          </cell>
          <cell r="AN316" t="str">
            <v>ListRef_232</v>
          </cell>
        </row>
        <row r="317">
          <cell r="AM317" t="str">
            <v>Colombia_IndTchSrvST_Tech GU | Medellin_ST_ClntDel&amp;Ops</v>
          </cell>
          <cell r="AN317" t="str">
            <v>ListRef_233</v>
          </cell>
        </row>
        <row r="318">
          <cell r="AM318" t="str">
            <v>Colombia_InfrastrCons_Standard_NA_Clnt&amp;Market</v>
          </cell>
          <cell r="AN318" t="str">
            <v>ListRef_224</v>
          </cell>
        </row>
        <row r="319">
          <cell r="AM319" t="str">
            <v>Colombia_MgtCons_Standard_NA_Clnt&amp;Market</v>
          </cell>
          <cell r="AN319" t="str">
            <v>ListRef_225</v>
          </cell>
        </row>
        <row r="320">
          <cell r="AM320" t="str">
            <v>Colombia_OtherDelivery_Standard_NA_ClntDel&amp;Ops</v>
          </cell>
          <cell r="AN320" t="str">
            <v>ListRef_234</v>
          </cell>
        </row>
        <row r="321">
          <cell r="AM321" t="str">
            <v>Colombia_Sales_Standard_NA_Sales</v>
          </cell>
          <cell r="AN321" t="str">
            <v>ListRef_239</v>
          </cell>
        </row>
        <row r="322">
          <cell r="AM322" t="str">
            <v>Colombia_Strategy_Standard_NA_Clnt&amp;Market</v>
          </cell>
          <cell r="AN322" t="str">
            <v>ListRef_226</v>
          </cell>
        </row>
        <row r="323">
          <cell r="AM323" t="str">
            <v>Colombia_Subcontractors_NA_NA_Subcontractors</v>
          </cell>
          <cell r="AN323" t="str">
            <v>Generic_Listref</v>
          </cell>
        </row>
        <row r="324">
          <cell r="AM324" t="str">
            <v>Costa Rica_Acquisitions_Standard_NA_Clnt&amp;Market</v>
          </cell>
          <cell r="AN324" t="str">
            <v>ListRef_240</v>
          </cell>
        </row>
        <row r="325">
          <cell r="AM325" t="str">
            <v>Costa Rica_Acquisitions_Standard_NA_ClntDel&amp;Ops</v>
          </cell>
          <cell r="AN325" t="str">
            <v>ListRef_241</v>
          </cell>
        </row>
        <row r="326">
          <cell r="AM326" t="str">
            <v>Costa Rica_Acquisitions_Standard_NA_CorpFunction</v>
          </cell>
          <cell r="AN326" t="str">
            <v>ListRef_244</v>
          </cell>
        </row>
        <row r="327">
          <cell r="AM327" t="str">
            <v>Costa Rica_Acquisitions_Standard_NA_Invtn&amp;ThghtLd</v>
          </cell>
          <cell r="AN327" t="str">
            <v>ListRef_246</v>
          </cell>
        </row>
        <row r="328">
          <cell r="AM328" t="str">
            <v>Costa Rica_Acquisitions_Standard_NA_Sales</v>
          </cell>
          <cell r="AN328" t="str">
            <v>ListRef_247</v>
          </cell>
        </row>
        <row r="329">
          <cell r="AM329" t="str">
            <v>Costa Rica_Client_NA_NA_Client</v>
          </cell>
          <cell r="AN329" t="str">
            <v>Generic_Client</v>
          </cell>
        </row>
        <row r="330">
          <cell r="AM330" t="str">
            <v>Costa Rica_ContractRun_Standard_Dedicated_ClntDel&amp;Ops</v>
          </cell>
          <cell r="AN330" t="str">
            <v>ListRef_242</v>
          </cell>
        </row>
        <row r="331">
          <cell r="AM331" t="str">
            <v>Costa Rica_ContractRun_Standard_Global Rate_ClntDel&amp;Ops</v>
          </cell>
          <cell r="AN331" t="str">
            <v>ListRef_242</v>
          </cell>
        </row>
        <row r="332">
          <cell r="AM332" t="str">
            <v>Costa Rica_CorpFunction_Standard_NA_CorpFunction</v>
          </cell>
          <cell r="AN332" t="str">
            <v>ListRef_245</v>
          </cell>
        </row>
        <row r="333">
          <cell r="AM333" t="str">
            <v>Costa Rica_CrssCntrctRn_Standard_Borrowed_ClntDel&amp;Ops</v>
          </cell>
          <cell r="AN333" t="str">
            <v>ListRef_243</v>
          </cell>
        </row>
        <row r="334">
          <cell r="AM334" t="str">
            <v>Costa Rica_Subcontractors_NA_NA_Subcontractors</v>
          </cell>
          <cell r="AN334" t="str">
            <v>Generic_Listref</v>
          </cell>
        </row>
        <row r="335">
          <cell r="AM335" t="str">
            <v>Croatia_Client_NA_NA_Client</v>
          </cell>
          <cell r="AN335" t="str">
            <v>Generic_Client</v>
          </cell>
        </row>
        <row r="336">
          <cell r="AM336" t="str">
            <v>Croatia_Subcontractors_NA_NA_Subcontractors</v>
          </cell>
          <cell r="AN336" t="str">
            <v>Generic_Listref</v>
          </cell>
        </row>
        <row r="337">
          <cell r="AM337" t="str">
            <v>Czech Republic_Acquisitions_Standard_NA_Clnt&amp;Market</v>
          </cell>
          <cell r="AN337" t="str">
            <v>ListRef_248</v>
          </cell>
        </row>
        <row r="338">
          <cell r="AM338" t="str">
            <v>Czech Republic_Acquisitions_Standard_NA_ClntDel&amp;Ops</v>
          </cell>
          <cell r="AN338" t="str">
            <v>ListRef_253</v>
          </cell>
        </row>
        <row r="339">
          <cell r="AM339" t="str">
            <v>Czech Republic_Acquisitions_Standard_NA_CorpFunction</v>
          </cell>
          <cell r="AN339" t="str">
            <v>ListRef_261</v>
          </cell>
        </row>
        <row r="340">
          <cell r="AM340" t="str">
            <v>Czech Republic_Acquisitions_Standard_NA_Invtn&amp;ThghtLd</v>
          </cell>
          <cell r="AN340" t="str">
            <v>ListRef_263</v>
          </cell>
        </row>
        <row r="341">
          <cell r="AM341" t="str">
            <v>Czech Republic_Acquisitions_Standard_NA_Sales</v>
          </cell>
          <cell r="AN341" t="str">
            <v>ListRef_265</v>
          </cell>
        </row>
        <row r="342">
          <cell r="AM342" t="str">
            <v>Czech Republic_BusinessCons_Standard_NA_Clnt&amp;Market</v>
          </cell>
          <cell r="AN342" t="str">
            <v>ListRef_249</v>
          </cell>
        </row>
        <row r="343">
          <cell r="AM343" t="str">
            <v>Czech Republic_Client_NA_NA_Client</v>
          </cell>
          <cell r="AN343" t="str">
            <v>Generic_Client</v>
          </cell>
        </row>
        <row r="344">
          <cell r="AM344" t="str">
            <v>Czech Republic_ContractRun_Standard_Dedicated_ClntDel&amp;Ops</v>
          </cell>
          <cell r="AN344" t="str">
            <v>ListRef_254</v>
          </cell>
        </row>
        <row r="345">
          <cell r="AM345" t="str">
            <v>Czech Republic_ContractRun_Standard_Global Rate_ClntDel&amp;Ops</v>
          </cell>
          <cell r="AN345" t="str">
            <v>ListRef_254</v>
          </cell>
        </row>
        <row r="346">
          <cell r="AM346" t="str">
            <v>Czech Republic_CorpFunction_Standard_NA_CorpFunction</v>
          </cell>
          <cell r="AN346" t="str">
            <v>ListRef_262</v>
          </cell>
        </row>
        <row r="347">
          <cell r="AM347" t="str">
            <v>Czech Republic_CrssCntrctRn_IO_Dedicated_ClntDel&amp;Ops</v>
          </cell>
          <cell r="AN347" t="str">
            <v>ListRef_255</v>
          </cell>
        </row>
        <row r="348">
          <cell r="AM348" t="str">
            <v>Czech Republic_CrssCntrctRn_Standard_Borrowed_ClntDel&amp;Ops</v>
          </cell>
          <cell r="AN348" t="str">
            <v>ListRef_256</v>
          </cell>
        </row>
        <row r="349">
          <cell r="AM349" t="str">
            <v>Czech Republic_CrssCntrctRn_Standard_TfO Application Management ACN Facility_ClntDel&amp;Ops</v>
          </cell>
          <cell r="AN349" t="str">
            <v>ListRef_256</v>
          </cell>
        </row>
        <row r="350">
          <cell r="AM350" t="str">
            <v>Czech Republic_CrssCntrctRn_Standard_TfO RPAaS ACN Facility_ClntDel&amp;Ops</v>
          </cell>
          <cell r="AN350" t="str">
            <v>ListRef_256</v>
          </cell>
        </row>
        <row r="351">
          <cell r="AM351" t="str">
            <v>Czech Republic_IndTchSrvLT_GCP_LT_ClntDel&amp;Ops</v>
          </cell>
          <cell r="AN351" t="str">
            <v>ListRef_257</v>
          </cell>
        </row>
        <row r="352">
          <cell r="AM352" t="str">
            <v>Czech Republic_IndTchSrvST_Tech GU_ST_ClntDel&amp;Ops</v>
          </cell>
          <cell r="AN352" t="str">
            <v>ListRef_258</v>
          </cell>
        </row>
        <row r="353">
          <cell r="AM353" t="str">
            <v>Czech Republic_InfrastrCons_Standard_NA_Clnt&amp;Market</v>
          </cell>
          <cell r="AN353" t="str">
            <v>ListRef_250</v>
          </cell>
        </row>
        <row r="354">
          <cell r="AM354" t="str">
            <v>Czech Republic_Invtn&amp;ThghtLd_Standard_NA_Invtn&amp;ThghtLd</v>
          </cell>
          <cell r="AN354" t="str">
            <v>ListRef_264</v>
          </cell>
        </row>
        <row r="355">
          <cell r="AM355" t="str">
            <v>Czech Republic_MgtCons_Standard_NA_Clnt&amp;Market</v>
          </cell>
          <cell r="AN355" t="str">
            <v>ListRef_251</v>
          </cell>
        </row>
        <row r="356">
          <cell r="AM356" t="str">
            <v>Czech Republic_OtherDelivery_IO_Dedicated_ClntDel&amp;Ops</v>
          </cell>
          <cell r="AN356" t="str">
            <v>ListRef_259</v>
          </cell>
        </row>
        <row r="357">
          <cell r="AM357" t="str">
            <v>Czech Republic_OtherDelivery_Standard_NA_ClntDel&amp;Ops</v>
          </cell>
          <cell r="AN357" t="str">
            <v>ListRef_260</v>
          </cell>
        </row>
        <row r="358">
          <cell r="AM358" t="str">
            <v>Czech Republic_Sales_Standard_NA_Sales</v>
          </cell>
          <cell r="AN358" t="str">
            <v>ListRef_266</v>
          </cell>
        </row>
        <row r="359">
          <cell r="AM359" t="str">
            <v>Czech Republic_Strategy_Standard_NA_Clnt&amp;Market</v>
          </cell>
          <cell r="AN359" t="str">
            <v>ListRef_252</v>
          </cell>
        </row>
        <row r="360">
          <cell r="AM360" t="str">
            <v>Czech Republic_Subcontractors_NA_NA_Subcontractors</v>
          </cell>
          <cell r="AN360" t="str">
            <v>Generic_Listref</v>
          </cell>
        </row>
        <row r="361">
          <cell r="AM361" t="str">
            <v>Denmark_Acquisitions_Standard_NA_Clnt&amp;Market</v>
          </cell>
          <cell r="AN361" t="str">
            <v>ListRef_267</v>
          </cell>
        </row>
        <row r="362">
          <cell r="AM362" t="str">
            <v>Denmark_Acquisitions_Standard_NA_ClntDel&amp;Ops</v>
          </cell>
          <cell r="AN362" t="str">
            <v>ListRef_274</v>
          </cell>
        </row>
        <row r="363">
          <cell r="AM363" t="str">
            <v>Denmark_Acquisitions_Standard_NA_CorpFunction</v>
          </cell>
          <cell r="AN363" t="str">
            <v>ListRef_284</v>
          </cell>
        </row>
        <row r="364">
          <cell r="AM364" t="str">
            <v>Denmark_Acquisitions_Standard_NA_Invtn&amp;ThghtLd</v>
          </cell>
          <cell r="AN364" t="str">
            <v>ListRef_287</v>
          </cell>
        </row>
        <row r="365">
          <cell r="AM365" t="str">
            <v>Denmark_Acquisitions_Standard_NA_Sales</v>
          </cell>
          <cell r="AN365" t="str">
            <v>ListRef_289</v>
          </cell>
        </row>
        <row r="366">
          <cell r="AM366" t="str">
            <v>Denmark_BusinessCons_Avanade_LT_Clnt&amp;Market</v>
          </cell>
          <cell r="AN366" t="str">
            <v>ListRef_268</v>
          </cell>
        </row>
        <row r="367">
          <cell r="AM367" t="str">
            <v>Denmark_BusinessCons_Avanade_ST_Clnt&amp;Market</v>
          </cell>
          <cell r="AN367" t="str">
            <v>ListRef_268</v>
          </cell>
        </row>
        <row r="368">
          <cell r="AM368" t="str">
            <v>Denmark_BusinessCons_Standard_NA_Clnt&amp;Market</v>
          </cell>
          <cell r="AN368" t="str">
            <v>ListRef_269</v>
          </cell>
        </row>
        <row r="369">
          <cell r="AM369" t="str">
            <v>Denmark_Client_NA_NA_Client</v>
          </cell>
          <cell r="AN369" t="str">
            <v>Generic_Client</v>
          </cell>
        </row>
        <row r="370">
          <cell r="AM370" t="str">
            <v>Denmark_ContractRun_Standard_Dedicated_ClntDel&amp;Ops</v>
          </cell>
          <cell r="AN370" t="str">
            <v>ListRef_275</v>
          </cell>
        </row>
        <row r="371">
          <cell r="AM371" t="str">
            <v>Denmark_ContractRun_Standard_Global Rate_ClntDel&amp;Ops</v>
          </cell>
          <cell r="AN371" t="str">
            <v>ListRef_275</v>
          </cell>
        </row>
        <row r="372">
          <cell r="AM372" t="str">
            <v>Denmark_ContractRun_Velux_Dedicated_ClntDel&amp;Ops</v>
          </cell>
          <cell r="AN372" t="str">
            <v>ListRef_276</v>
          </cell>
        </row>
        <row r="373">
          <cell r="AM373" t="str">
            <v>Denmark_CorpFunction_Avanade_ST_CorpFunction</v>
          </cell>
          <cell r="AN373" t="str">
            <v>ListRef_285</v>
          </cell>
        </row>
        <row r="374">
          <cell r="AM374" t="str">
            <v>Denmark_CorpFunction_Standard_NA_CorpFunction</v>
          </cell>
          <cell r="AN374" t="str">
            <v>ListRef_286</v>
          </cell>
        </row>
        <row r="375">
          <cell r="AM375" t="str">
            <v>Denmark_CrssCntrctRn_IO_Borrowed IO NonDCN_ClntDel&amp;Ops</v>
          </cell>
          <cell r="AN375" t="str">
            <v>ListRef_277</v>
          </cell>
        </row>
        <row r="376">
          <cell r="AM376" t="str">
            <v>Denmark_CrssCntrctRn_Standard_Borrowed_ClntDel&amp;Ops</v>
          </cell>
          <cell r="AN376" t="str">
            <v>ListRef_278</v>
          </cell>
        </row>
        <row r="377">
          <cell r="AM377" t="str">
            <v>Denmark_IndTchSrvLT_Avanade_LT_ClntDel&amp;Ops</v>
          </cell>
          <cell r="AN377" t="str">
            <v>ListRef_279</v>
          </cell>
        </row>
        <row r="378">
          <cell r="AM378" t="str">
            <v>Denmark_IndTchSrvLT_Tech GU_LT_ClntDel&amp;Ops</v>
          </cell>
          <cell r="AN378" t="str">
            <v>ListRef_280</v>
          </cell>
        </row>
        <row r="379">
          <cell r="AM379" t="str">
            <v>Denmark_IndTchSrvST_Avanade_ST_ClntDel&amp;Ops</v>
          </cell>
          <cell r="AN379" t="str">
            <v>ListRef_281</v>
          </cell>
        </row>
        <row r="380">
          <cell r="AM380" t="str">
            <v>Denmark_IndTchSrvST_Tech GU_ST_ClntDel&amp;Ops</v>
          </cell>
          <cell r="AN380" t="str">
            <v>ListRef_282</v>
          </cell>
        </row>
        <row r="381">
          <cell r="AM381" t="str">
            <v>Denmark_InfrastrCons_Standard_NA_Clnt&amp;Market</v>
          </cell>
          <cell r="AN381" t="str">
            <v>ListRef_270</v>
          </cell>
        </row>
        <row r="382">
          <cell r="AM382" t="str">
            <v>Denmark_Invtn&amp;ThghtLd_Standard_NA_Invtn&amp;ThghtLd</v>
          </cell>
          <cell r="AN382" t="str">
            <v>ListRef_288</v>
          </cell>
        </row>
        <row r="383">
          <cell r="AM383" t="str">
            <v>Denmark_MgtCons_Avanade_LT_Clnt&amp;Market</v>
          </cell>
          <cell r="AN383" t="str">
            <v>ListRef_271</v>
          </cell>
        </row>
        <row r="384">
          <cell r="AM384" t="str">
            <v>Denmark_MgtCons_Avanade_ST_Clnt&amp;Market</v>
          </cell>
          <cell r="AN384" t="str">
            <v>ListRef_271</v>
          </cell>
        </row>
        <row r="385">
          <cell r="AM385" t="str">
            <v>Denmark_MgtCons_Standard_NA_Clnt&amp;Market</v>
          </cell>
          <cell r="AN385" t="str">
            <v>ListRef_272</v>
          </cell>
        </row>
        <row r="386">
          <cell r="AM386" t="str">
            <v>Denmark_OtherDelivery_Standard_NA_ClntDel&amp;Ops</v>
          </cell>
          <cell r="AN386" t="str">
            <v>ListRef_283</v>
          </cell>
        </row>
        <row r="387">
          <cell r="AM387" t="str">
            <v>Denmark_Sales_Avanade_ST_Sales</v>
          </cell>
          <cell r="AN387" t="str">
            <v>ListRef_290</v>
          </cell>
        </row>
        <row r="388">
          <cell r="AM388" t="str">
            <v>Denmark_Sales_Standard_NA_Sales</v>
          </cell>
          <cell r="AN388" t="str">
            <v>ListRef_291</v>
          </cell>
        </row>
        <row r="389">
          <cell r="AM389" t="str">
            <v>Denmark_Strategy_Standard_NA_Clnt&amp;Market</v>
          </cell>
          <cell r="AN389" t="str">
            <v>ListRef_273</v>
          </cell>
        </row>
        <row r="390">
          <cell r="AM390" t="str">
            <v>Denmark_Subcontractors_NA_NA_Subcontractors</v>
          </cell>
          <cell r="AN390" t="str">
            <v>Generic_Listref</v>
          </cell>
        </row>
        <row r="391">
          <cell r="AM391" t="str">
            <v>Finland_Acquisitions_Standard_NA_Clnt&amp;Market</v>
          </cell>
          <cell r="AN391" t="str">
            <v>ListRef_292</v>
          </cell>
        </row>
        <row r="392">
          <cell r="AM392" t="str">
            <v>Finland_Acquisitions_Standard_NA_ClntDel&amp;Ops</v>
          </cell>
          <cell r="AN392" t="str">
            <v>ListRef_299</v>
          </cell>
        </row>
        <row r="393">
          <cell r="AM393" t="str">
            <v>Finland_Acquisitions_Standard_NA_CorpFunction</v>
          </cell>
          <cell r="AN393" t="str">
            <v>ListRef_309</v>
          </cell>
        </row>
        <row r="394">
          <cell r="AM394" t="str">
            <v>Finland_Acquisitions_Standard_NA_Invtn&amp;ThghtLd</v>
          </cell>
          <cell r="AN394" t="str">
            <v>ListRef_312</v>
          </cell>
        </row>
        <row r="395">
          <cell r="AM395" t="str">
            <v>Finland_Acquisitions_Standard_NA_Sales</v>
          </cell>
          <cell r="AN395" t="str">
            <v>ListRef_314</v>
          </cell>
        </row>
        <row r="396">
          <cell r="AM396" t="str">
            <v>Finland_BusinessCons_Avanade_LT_Clnt&amp;Market</v>
          </cell>
          <cell r="AN396" t="str">
            <v>ListRef_293</v>
          </cell>
        </row>
        <row r="397">
          <cell r="AM397" t="str">
            <v>Finland_BusinessCons_Avanade_ST_Clnt&amp;Market</v>
          </cell>
          <cell r="AN397" t="str">
            <v>ListRef_293</v>
          </cell>
        </row>
        <row r="398">
          <cell r="AM398" t="str">
            <v>Finland_BusinessCons_Standard_NA_Clnt&amp;Market</v>
          </cell>
          <cell r="AN398" t="str">
            <v>ListRef_294</v>
          </cell>
        </row>
        <row r="399">
          <cell r="AM399" t="str">
            <v>Finland_Client_NA_NA_Client</v>
          </cell>
          <cell r="AN399" t="str">
            <v>Generic_Client</v>
          </cell>
        </row>
        <row r="400">
          <cell r="AM400" t="str">
            <v>Finland_ContractRun_Standard_Dedicated_ClntDel&amp;Ops</v>
          </cell>
          <cell r="AN400" t="str">
            <v>ListRef_300</v>
          </cell>
        </row>
        <row r="401">
          <cell r="AM401" t="str">
            <v>Finland_ContractRun_Standard_Global Rate_ClntDel&amp;Ops</v>
          </cell>
          <cell r="AN401" t="str">
            <v>ListRef_300</v>
          </cell>
        </row>
        <row r="402">
          <cell r="AM402" t="str">
            <v>Finland_CorpFunction_Avanade_ST_CorpFunction</v>
          </cell>
          <cell r="AN402" t="str">
            <v>ListRef_310</v>
          </cell>
        </row>
        <row r="403">
          <cell r="AM403" t="str">
            <v>Finland_CorpFunction_Standard_NA_CorpFunction</v>
          </cell>
          <cell r="AN403" t="str">
            <v>ListRef_311</v>
          </cell>
        </row>
        <row r="404">
          <cell r="AM404" t="str">
            <v>Finland_CrssCntrctRn_IO_Borrowed IO NonDCN_ClntDel&amp;Ops</v>
          </cell>
          <cell r="AN404" t="str">
            <v>ListRef_301</v>
          </cell>
        </row>
        <row r="405">
          <cell r="AM405" t="str">
            <v>Finland_CrssCntrctRn_Standard_Borrowed_ClntDel&amp;Ops</v>
          </cell>
          <cell r="AN405" t="str">
            <v>ListRef_302</v>
          </cell>
        </row>
        <row r="406">
          <cell r="AM406" t="str">
            <v>Finland_IndTchSrvLT_Avanade_LT_ClntDel&amp;Ops</v>
          </cell>
          <cell r="AN406" t="str">
            <v>ListRef_303</v>
          </cell>
        </row>
        <row r="407">
          <cell r="AM407" t="str">
            <v>Finland_IndTchSrvLT_GCP_LT_ClntDel&amp;Ops</v>
          </cell>
          <cell r="AN407" t="str">
            <v>ListRef_304</v>
          </cell>
        </row>
        <row r="408">
          <cell r="AM408" t="str">
            <v>Finland_IndTchSrvLT_Tech GU_LT_ClntDel&amp;Ops</v>
          </cell>
          <cell r="AN408" t="str">
            <v>ListRef_305</v>
          </cell>
        </row>
        <row r="409">
          <cell r="AM409" t="str">
            <v>Finland_IndTchSrvST_Avanade_ST_ClntDel&amp;Ops</v>
          </cell>
          <cell r="AN409" t="str">
            <v>ListRef_306</v>
          </cell>
        </row>
        <row r="410">
          <cell r="AM410" t="str">
            <v>Finland_IndTchSrvST_Tech GU_ST_ClntDel&amp;Ops</v>
          </cell>
          <cell r="AN410" t="str">
            <v>ListRef_307</v>
          </cell>
        </row>
        <row r="411">
          <cell r="AM411" t="str">
            <v>Finland_InfrastrCons_Standard_NA_Clnt&amp;Market</v>
          </cell>
          <cell r="AN411" t="str">
            <v>ListRef_295</v>
          </cell>
        </row>
        <row r="412">
          <cell r="AM412" t="str">
            <v>Finland_Invtn&amp;ThghtLd_Standard_NA_Invtn&amp;ThghtLd</v>
          </cell>
          <cell r="AN412" t="str">
            <v>ListRef_313</v>
          </cell>
        </row>
        <row r="413">
          <cell r="AM413" t="str">
            <v>Finland_MgtCons_Avanade_LT_Clnt&amp;Market</v>
          </cell>
          <cell r="AN413" t="str">
            <v>ListRef_296</v>
          </cell>
        </row>
        <row r="414">
          <cell r="AM414" t="str">
            <v>Finland_MgtCons_Avanade_ST_Clnt&amp;Market</v>
          </cell>
          <cell r="AN414" t="str">
            <v>ListRef_296</v>
          </cell>
        </row>
        <row r="415">
          <cell r="AM415" t="str">
            <v>Finland_MgtCons_Standard_NA_Clnt&amp;Market</v>
          </cell>
          <cell r="AN415" t="str">
            <v>ListRef_297</v>
          </cell>
        </row>
        <row r="416">
          <cell r="AM416" t="str">
            <v>Finland_OtherDelivery_Standard_NA_ClntDel&amp;Ops</v>
          </cell>
          <cell r="AN416" t="str">
            <v>ListRef_308</v>
          </cell>
        </row>
        <row r="417">
          <cell r="AM417" t="str">
            <v>Finland_Sales_Avanade_ST_Sales</v>
          </cell>
          <cell r="AN417" t="str">
            <v>ListRef_315</v>
          </cell>
        </row>
        <row r="418">
          <cell r="AM418" t="str">
            <v>Finland_Sales_Standard_NA_Sales</v>
          </cell>
          <cell r="AN418" t="str">
            <v>ListRef_316</v>
          </cell>
        </row>
        <row r="419">
          <cell r="AM419" t="str">
            <v>Finland_Strategy_Standard_NA_Clnt&amp;Market</v>
          </cell>
          <cell r="AN419" t="str">
            <v>ListRef_298</v>
          </cell>
        </row>
        <row r="420">
          <cell r="AM420" t="str">
            <v>Finland_Subcontractors_NA_NA_Subcontractors</v>
          </cell>
          <cell r="AN420" t="str">
            <v>Generic_Listref</v>
          </cell>
        </row>
        <row r="421">
          <cell r="AM421" t="str">
            <v>France_Acquisitions_Standard_NA_Clnt&amp;Market</v>
          </cell>
          <cell r="AN421" t="str">
            <v>ListRef_317</v>
          </cell>
        </row>
        <row r="422">
          <cell r="AM422" t="str">
            <v>France_Acquisitions_Standard_NA_ClntDel&amp;Ops</v>
          </cell>
          <cell r="AN422" t="str">
            <v>ListRef_324</v>
          </cell>
        </row>
        <row r="423">
          <cell r="AM423" t="str">
            <v>France_Acquisitions_Standard_NA_CorpFunction</v>
          </cell>
          <cell r="AN423" t="str">
            <v>ListRef_340</v>
          </cell>
        </row>
        <row r="424">
          <cell r="AM424" t="str">
            <v>France_Acquisitions_Standard_NA_Invtn&amp;ThghtLd</v>
          </cell>
          <cell r="AN424" t="str">
            <v>ListRef_343</v>
          </cell>
        </row>
        <row r="425">
          <cell r="AM425" t="str">
            <v>France_Acquisitions_Standard_NA_Sales</v>
          </cell>
          <cell r="AN425" t="str">
            <v>ListRef_345</v>
          </cell>
        </row>
        <row r="426">
          <cell r="AM426" t="str">
            <v>France_Acquisitions_Standard_PCO Innovation_ClntDel&amp;Ops</v>
          </cell>
          <cell r="AN426" t="str">
            <v>ListRef_324</v>
          </cell>
        </row>
        <row r="427">
          <cell r="AM427" t="str">
            <v>France_BusinessCons_Avanade_LT_Clnt&amp;Market</v>
          </cell>
          <cell r="AN427" t="str">
            <v>ListRef_318</v>
          </cell>
        </row>
        <row r="428">
          <cell r="AM428" t="str">
            <v>France_BusinessCons_Avanade_ST_Clnt&amp;Market</v>
          </cell>
          <cell r="AN428" t="str">
            <v>ListRef_318</v>
          </cell>
        </row>
        <row r="429">
          <cell r="AM429" t="str">
            <v>France_BusinessCons_Standard_NA_Clnt&amp;Market</v>
          </cell>
          <cell r="AN429" t="str">
            <v>ListRef_319</v>
          </cell>
        </row>
        <row r="430">
          <cell r="AM430" t="str">
            <v>France_Client_NA_NA_Client</v>
          </cell>
          <cell r="AN430" t="str">
            <v>Generic_Client</v>
          </cell>
        </row>
        <row r="431">
          <cell r="AM431" t="str">
            <v>France_ContractRun_Standard_Dedicated_ClntDel&amp;Ops</v>
          </cell>
          <cell r="AN431" t="str">
            <v>ListRef_325</v>
          </cell>
        </row>
        <row r="432">
          <cell r="AM432" t="str">
            <v>France_ContractRun_Standard_Global Rate_ClntDel&amp;Ops</v>
          </cell>
          <cell r="AN432" t="str">
            <v>ListRef_325</v>
          </cell>
        </row>
        <row r="433">
          <cell r="AM433" t="str">
            <v>France_CorpFunction_avanade_ST_CorpFunction</v>
          </cell>
          <cell r="AN433" t="str">
            <v>ListRef_341</v>
          </cell>
        </row>
        <row r="434">
          <cell r="AM434" t="str">
            <v>France_CorpFunction_Standard_NA_CorpFunction</v>
          </cell>
          <cell r="AN434" t="str">
            <v>ListRef_342</v>
          </cell>
        </row>
        <row r="435">
          <cell r="AM435" t="str">
            <v>France_CrssCntrctRn_AIS_Borrowed_ClntDel&amp;Ops</v>
          </cell>
          <cell r="AN435" t="str">
            <v>ListRef_326</v>
          </cell>
        </row>
        <row r="436">
          <cell r="AM436" t="str">
            <v>France_CrssCntrctRn_IO_Borrowed IO NonDCN_ClntDel&amp;Ops</v>
          </cell>
          <cell r="AN436" t="str">
            <v>ListRef_327</v>
          </cell>
        </row>
        <row r="437">
          <cell r="AM437" t="str">
            <v>France_CrssCntrctRn_Standard_Borrowed_ClntDel&amp;Ops</v>
          </cell>
          <cell r="AN437" t="str">
            <v>ListRef_328</v>
          </cell>
        </row>
        <row r="438">
          <cell r="AM438" t="str">
            <v>France_CrssCntrctRn_Standard_Dedicated IO Service Desk ACN Facility_ClntDel&amp;Ops</v>
          </cell>
          <cell r="AN438" t="str">
            <v>ListRef_328</v>
          </cell>
        </row>
        <row r="439">
          <cell r="AM439" t="str">
            <v>France_IndTchSrvLT_ATC | Nantes_LT_ClntDel&amp;Ops</v>
          </cell>
          <cell r="AN439" t="str">
            <v>ListRef_329</v>
          </cell>
        </row>
        <row r="440">
          <cell r="AM440" t="str">
            <v>France_IndTchSrvLT_ATC | Toulouse_LT_ClntDel&amp;Ops</v>
          </cell>
          <cell r="AN440" t="str">
            <v>ListRef_330</v>
          </cell>
        </row>
        <row r="441">
          <cell r="AM441" t="str">
            <v>France_IndTchSrvLT_avanade_LT_ClntDel&amp;Ops</v>
          </cell>
          <cell r="AN441" t="str">
            <v>ListRef_331</v>
          </cell>
        </row>
        <row r="442">
          <cell r="AM442" t="str">
            <v>France_IndTchSrvLT_GCP | High_LT_ClntDel&amp;Ops</v>
          </cell>
          <cell r="AN442" t="str">
            <v>ListRef_332</v>
          </cell>
        </row>
        <row r="443">
          <cell r="AM443" t="str">
            <v>France_IndTchSrvLT_GCP | Low_LT_ClntDel&amp;Ops</v>
          </cell>
          <cell r="AN443" t="str">
            <v>ListRef_333</v>
          </cell>
        </row>
        <row r="444">
          <cell r="AM444" t="str">
            <v>France_IndTchSrvLT_Tech GU_LT_ClntDel&amp;Ops</v>
          </cell>
          <cell r="AN444" t="str">
            <v>ListRef_334</v>
          </cell>
        </row>
        <row r="445">
          <cell r="AM445" t="str">
            <v>France_IndTchSrvST_ATC | Nantes_ST_ClntDel&amp;Ops</v>
          </cell>
          <cell r="AN445" t="str">
            <v>ListRef_335</v>
          </cell>
        </row>
        <row r="446">
          <cell r="AM446" t="str">
            <v>France_IndTchSrvST_ATC | Toulouse_ST_ClntDel&amp;Ops</v>
          </cell>
          <cell r="AN446" t="str">
            <v>ListRef_336</v>
          </cell>
        </row>
        <row r="447">
          <cell r="AM447" t="str">
            <v>France_IndTchSrvST_avanade_ST_ClntDel&amp;Ops</v>
          </cell>
          <cell r="AN447" t="str">
            <v>ListRef_337</v>
          </cell>
        </row>
        <row r="448">
          <cell r="AM448" t="str">
            <v>France_IndTchSrvST_Tech GU_ST_ClntDel&amp;Ops</v>
          </cell>
          <cell r="AN448" t="str">
            <v>ListRef_338</v>
          </cell>
        </row>
        <row r="449">
          <cell r="AM449" t="str">
            <v>France_InfrastrCons_Standard_NA_Clnt&amp;Market</v>
          </cell>
          <cell r="AN449" t="str">
            <v>ListRef_320</v>
          </cell>
        </row>
        <row r="450">
          <cell r="AM450" t="str">
            <v>France_Invtn&amp;ThghtLd_Standard_NA_Invtn&amp;ThghtLd</v>
          </cell>
          <cell r="AN450" t="str">
            <v>ListRef_344</v>
          </cell>
        </row>
        <row r="451">
          <cell r="AM451" t="str">
            <v>France_MgtCons_Avanade_LT_Clnt&amp;Market</v>
          </cell>
          <cell r="AN451" t="str">
            <v>ListRef_321</v>
          </cell>
        </row>
        <row r="452">
          <cell r="AM452" t="str">
            <v>France_MgtCons_Avanade_ST_Clnt&amp;Market</v>
          </cell>
          <cell r="AN452" t="str">
            <v>ListRef_321</v>
          </cell>
        </row>
        <row r="453">
          <cell r="AM453" t="str">
            <v>France_MgtCons_Standard_NA_Clnt&amp;Market</v>
          </cell>
          <cell r="AN453" t="str">
            <v>ListRef_322</v>
          </cell>
        </row>
        <row r="454">
          <cell r="AM454" t="str">
            <v>France_OtherDelivery_Standard_NA_ClntDel&amp;Ops</v>
          </cell>
          <cell r="AN454" t="str">
            <v>ListRef_339</v>
          </cell>
        </row>
        <row r="455">
          <cell r="AM455" t="str">
            <v>France_Sales_avanade_ST_Sales</v>
          </cell>
          <cell r="AN455" t="str">
            <v>ListRef_346</v>
          </cell>
        </row>
        <row r="456">
          <cell r="AM456" t="str">
            <v>France_Sales_Standard_NA_Sales</v>
          </cell>
          <cell r="AN456" t="str">
            <v>ListRef_347</v>
          </cell>
        </row>
        <row r="457">
          <cell r="AM457" t="str">
            <v>France_Strategy_Standard_NA_Clnt&amp;Market</v>
          </cell>
          <cell r="AN457" t="str">
            <v>ListRef_323</v>
          </cell>
        </row>
        <row r="458">
          <cell r="AM458" t="str">
            <v>France_Subcontractors_NA_NA_Subcontractors</v>
          </cell>
          <cell r="AN458" t="str">
            <v>Generic_Listref</v>
          </cell>
        </row>
        <row r="459">
          <cell r="AM459" t="str">
            <v>Germany_Acquisitions_Standard_NA_Clnt&amp;Market</v>
          </cell>
          <cell r="AN459" t="str">
            <v>ListRef_348</v>
          </cell>
        </row>
        <row r="460">
          <cell r="AM460" t="str">
            <v>Germany_Acquisitions_Standard_NA_ClntDel&amp;Ops</v>
          </cell>
          <cell r="AN460" t="str">
            <v>ListRef_355</v>
          </cell>
        </row>
        <row r="461">
          <cell r="AM461" t="str">
            <v>Germany_Acquisitions_Standard_NA_CorpFunction</v>
          </cell>
          <cell r="AN461" t="str">
            <v>ListRef_365</v>
          </cell>
        </row>
        <row r="462">
          <cell r="AM462" t="str">
            <v>Germany_Acquisitions_Standard_NA_Invtn&amp;ThghtLd</v>
          </cell>
          <cell r="AN462" t="str">
            <v>ListRef_368</v>
          </cell>
        </row>
        <row r="463">
          <cell r="AM463" t="str">
            <v>Germany_Acquisitions_Standard_NA_Sales</v>
          </cell>
          <cell r="AN463" t="str">
            <v>ListRef_370</v>
          </cell>
        </row>
        <row r="464">
          <cell r="AM464" t="str">
            <v>Germany_BusinessCons_Avanade_LT_Clnt&amp;Market</v>
          </cell>
          <cell r="AN464" t="str">
            <v>ListRef_349</v>
          </cell>
        </row>
        <row r="465">
          <cell r="AM465" t="str">
            <v>Germany_BusinessCons_Avanade_ST_Clnt&amp;Market</v>
          </cell>
          <cell r="AN465" t="str">
            <v>ListRef_349</v>
          </cell>
        </row>
        <row r="466">
          <cell r="AM466" t="str">
            <v>Germany_BusinessCons_Standard_NA_Clnt&amp;Market</v>
          </cell>
          <cell r="AN466" t="str">
            <v>ListRef_350</v>
          </cell>
        </row>
        <row r="467">
          <cell r="AM467" t="str">
            <v>Germany_Client_NA_NA_Client</v>
          </cell>
          <cell r="AN467" t="str">
            <v>Generic_Client</v>
          </cell>
        </row>
        <row r="468">
          <cell r="AM468" t="str">
            <v>Germany_ContractRun_Standard_Dedicated_ClntDel&amp;Ops</v>
          </cell>
          <cell r="AN468" t="str">
            <v>ListRef_356</v>
          </cell>
        </row>
        <row r="469">
          <cell r="AM469" t="str">
            <v>Germany_ContractRun_Standard_Global Rate_ClntDel&amp;Ops</v>
          </cell>
          <cell r="AN469" t="str">
            <v>ListRef_356</v>
          </cell>
        </row>
        <row r="470">
          <cell r="AM470" t="str">
            <v>Germany_CorpFunction_Avanade_ST_CorpFunction</v>
          </cell>
          <cell r="AN470" t="str">
            <v>ListRef_366</v>
          </cell>
        </row>
        <row r="471">
          <cell r="AM471" t="str">
            <v>Germany_CorpFunction_Standard_NA_CorpFunction</v>
          </cell>
          <cell r="AN471" t="str">
            <v>ListRef_367</v>
          </cell>
        </row>
        <row r="472">
          <cell r="AM472" t="str">
            <v>Germany_CrssCntrctRn_Standard_Borrowed_ClntDel&amp;Ops</v>
          </cell>
          <cell r="AN472" t="str">
            <v>ListRef_357</v>
          </cell>
        </row>
        <row r="473">
          <cell r="AM473" t="str">
            <v>Germany_CrssCntrctRn_Standard_Poseidon_ClntDel&amp;Ops</v>
          </cell>
          <cell r="AN473" t="str">
            <v>ListRef_357</v>
          </cell>
        </row>
        <row r="474">
          <cell r="AM474" t="str">
            <v>Germany_CrssCntrctRn_Standard_TfO Application Management ACN Facility_ClntDel&amp;Ops</v>
          </cell>
          <cell r="AN474" t="str">
            <v>ListRef_357</v>
          </cell>
        </row>
        <row r="475">
          <cell r="AM475" t="str">
            <v>Germany_CrssCntrctRn_Standard_TfO RPAaS ACN Facility_ClntDel&amp;Ops</v>
          </cell>
          <cell r="AN475" t="str">
            <v>ListRef_357</v>
          </cell>
        </row>
        <row r="476">
          <cell r="AM476" t="str">
            <v>Germany_IndTchSrvLT_Avanade _LT_ClntDel&amp;Ops</v>
          </cell>
          <cell r="AN476" t="str">
            <v>ListRef_358</v>
          </cell>
        </row>
        <row r="477">
          <cell r="AM477" t="str">
            <v>Germany_IndTchSrvLT_GCP_LT_ClntDel&amp;Ops</v>
          </cell>
          <cell r="AN477" t="str">
            <v>ListRef_359</v>
          </cell>
        </row>
        <row r="478">
          <cell r="AM478" t="str">
            <v>Germany_IndTchSrvLT_IO_Dedicated_LT_ClntDel&amp;Ops</v>
          </cell>
          <cell r="AN478" t="str">
            <v>ListRef_360</v>
          </cell>
        </row>
        <row r="479">
          <cell r="AM479" t="str">
            <v>Germany_IndTchSrvLT_IO_Dedicated_ST_ClntDel&amp;Ops</v>
          </cell>
          <cell r="AN479" t="str">
            <v>ListRef_360</v>
          </cell>
        </row>
        <row r="480">
          <cell r="AM480" t="str">
            <v>Germany_IndTchSrvLT_Tech GU_LT_ClntDel&amp;Ops</v>
          </cell>
          <cell r="AN480" t="str">
            <v>ListRef_361</v>
          </cell>
        </row>
        <row r="481">
          <cell r="AM481" t="str">
            <v>Germany_IndTchSrvST_Avanade _ST_ClntDel&amp;Ops</v>
          </cell>
          <cell r="AN481" t="str">
            <v>ListRef_362</v>
          </cell>
        </row>
        <row r="482">
          <cell r="AM482" t="str">
            <v>Germany_IndTchSrvST_Tech GU_ST_ClntDel&amp;Ops</v>
          </cell>
          <cell r="AN482" t="str">
            <v>ListRef_363</v>
          </cell>
        </row>
        <row r="483">
          <cell r="AM483" t="str">
            <v>Germany_InfrastrCons_Standard_NA_Clnt&amp;Market</v>
          </cell>
          <cell r="AN483" t="str">
            <v>ListRef_351</v>
          </cell>
        </row>
        <row r="484">
          <cell r="AM484" t="str">
            <v>Germany_Invtn&amp;ThghtLd_Standard_NA_Invtn&amp;ThghtLd</v>
          </cell>
          <cell r="AN484" t="str">
            <v>ListRef_369</v>
          </cell>
        </row>
        <row r="485">
          <cell r="AM485" t="str">
            <v>Germany_MgtCons_Avanade_LT_Clnt&amp;Market</v>
          </cell>
          <cell r="AN485" t="str">
            <v>ListRef_352</v>
          </cell>
        </row>
        <row r="486">
          <cell r="AM486" t="str">
            <v>Germany_MgtCons_Avanade_ST_Clnt&amp;Market</v>
          </cell>
          <cell r="AN486" t="str">
            <v>ListRef_352</v>
          </cell>
        </row>
        <row r="487">
          <cell r="AM487" t="str">
            <v>Germany_MgtCons_Standard_NA_Clnt&amp;Market</v>
          </cell>
          <cell r="AN487" t="str">
            <v>ListRef_353</v>
          </cell>
        </row>
        <row r="488">
          <cell r="AM488" t="str">
            <v>Germany_OtherDelivery_Standard_Cap Ntwk _ I/F Group_ClntDel&amp;Ops</v>
          </cell>
          <cell r="AN488" t="str">
            <v>ListRef_364</v>
          </cell>
        </row>
        <row r="489">
          <cell r="AM489" t="str">
            <v>Germany_OtherDelivery_Standard_NA_ClntDel&amp;Ops</v>
          </cell>
          <cell r="AN489" t="str">
            <v>ListRef_364</v>
          </cell>
        </row>
        <row r="490">
          <cell r="AM490" t="str">
            <v>Germany_Sales_Avanade_ST_Sales</v>
          </cell>
          <cell r="AN490" t="str">
            <v>ListRef_371</v>
          </cell>
        </row>
        <row r="491">
          <cell r="AM491" t="str">
            <v>Germany_Sales_Standard_NA_Sales</v>
          </cell>
          <cell r="AN491" t="str">
            <v>ListRef_372</v>
          </cell>
        </row>
        <row r="492">
          <cell r="AM492" t="str">
            <v>Germany_Strategy_Standard_NA_Clnt&amp;Market</v>
          </cell>
          <cell r="AN492" t="str">
            <v>ListRef_354</v>
          </cell>
        </row>
        <row r="493">
          <cell r="AM493" t="str">
            <v>Germany_Subcontractors_NA_NA_Subcontractors</v>
          </cell>
          <cell r="AN493" t="str">
            <v>Generic_Listref</v>
          </cell>
        </row>
        <row r="494">
          <cell r="AM494" t="str">
            <v>Greece_BusinessCons_Standard_NA_Clnt&amp;Market</v>
          </cell>
          <cell r="AN494" t="str">
            <v>ListRef_373</v>
          </cell>
        </row>
        <row r="495">
          <cell r="AM495" t="str">
            <v>Greece_Client_NA_NA_Client</v>
          </cell>
          <cell r="AN495" t="str">
            <v>Generic_Client</v>
          </cell>
        </row>
        <row r="496">
          <cell r="AM496" t="str">
            <v>Greece_ContractRun_Standard_Dedicated_ClntDel&amp;Ops</v>
          </cell>
          <cell r="AN496" t="str">
            <v>ListRef_377</v>
          </cell>
        </row>
        <row r="497">
          <cell r="AM497" t="str">
            <v>Greece_ContractRun_Standard_Global Rate_ClntDel&amp;Ops</v>
          </cell>
          <cell r="AN497" t="str">
            <v>ListRef_377</v>
          </cell>
        </row>
        <row r="498">
          <cell r="AM498" t="str">
            <v>Greece_CorpFunction_Standard_NA_CorpFunction</v>
          </cell>
          <cell r="AN498" t="str">
            <v>ListRef_381</v>
          </cell>
        </row>
        <row r="499">
          <cell r="AM499" t="str">
            <v>Greece_CrssCntrctRn_IO_Borrowed IO NonDCN_ClntDel&amp;Ops</v>
          </cell>
          <cell r="AN499" t="str">
            <v>ListRef_378</v>
          </cell>
        </row>
        <row r="500">
          <cell r="AM500" t="str">
            <v>Greece_CrssCntrctRn_Standard_Borrowed_ClntDel&amp;Ops</v>
          </cell>
          <cell r="AN500" t="str">
            <v>ListRef_379</v>
          </cell>
        </row>
        <row r="501">
          <cell r="AM501" t="str">
            <v>Greece_IndTchSrvST_Tech GU_ST_ClntDel&amp;Ops</v>
          </cell>
          <cell r="AN501" t="str">
            <v>ListRef_380</v>
          </cell>
        </row>
        <row r="502">
          <cell r="AM502" t="str">
            <v>Greece_InfrastrCons_Standard_NA_Clnt&amp;Market</v>
          </cell>
          <cell r="AN502" t="str">
            <v>ListRef_374</v>
          </cell>
        </row>
        <row r="503">
          <cell r="AM503" t="str">
            <v>Greece_Invtn&amp;ThghtLd_Standard_NA_Invtn&amp;ThghtLd</v>
          </cell>
          <cell r="AN503" t="str">
            <v>ListRef_382</v>
          </cell>
        </row>
        <row r="504">
          <cell r="AM504" t="str">
            <v>Greece_MgtCons_Standard_NA_Clnt&amp;Market</v>
          </cell>
          <cell r="AN504" t="str">
            <v>ListRef_375</v>
          </cell>
        </row>
        <row r="505">
          <cell r="AM505" t="str">
            <v>Greece_Sales_Standard_NA_Sales</v>
          </cell>
          <cell r="AN505" t="str">
            <v>ListRef_383</v>
          </cell>
        </row>
        <row r="506">
          <cell r="AM506" t="str">
            <v>Greece_Strategy_Standard_NA_Clnt&amp;Market</v>
          </cell>
          <cell r="AN506" t="str">
            <v>ListRef_376</v>
          </cell>
        </row>
        <row r="507">
          <cell r="AM507" t="str">
            <v>Greece_Subcontractors_NA_NA_Subcontractors</v>
          </cell>
          <cell r="AN507" t="str">
            <v>Generic_Listref</v>
          </cell>
        </row>
        <row r="508">
          <cell r="AM508" t="str">
            <v>Hong Kong_Acquisitions_Standard_NA_Clnt&amp;Market</v>
          </cell>
          <cell r="AN508" t="str">
            <v>ListRef_384</v>
          </cell>
        </row>
        <row r="509">
          <cell r="AM509" t="str">
            <v>Hong Kong_Acquisitions_Standard_NA_ClntDel&amp;Ops</v>
          </cell>
          <cell r="AN509" t="str">
            <v>ListRef_391</v>
          </cell>
        </row>
        <row r="510">
          <cell r="AM510" t="str">
            <v>Hong Kong_Acquisitions_Standard_NA_CorpFunction</v>
          </cell>
          <cell r="AN510" t="str">
            <v>ListRef_398</v>
          </cell>
        </row>
        <row r="511">
          <cell r="AM511" t="str">
            <v>Hong Kong_Acquisitions_Standard_NA_Invtn&amp;ThghtLd</v>
          </cell>
          <cell r="AN511" t="str">
            <v>ListRef_401</v>
          </cell>
        </row>
        <row r="512">
          <cell r="AM512" t="str">
            <v>Hong Kong_Acquisitions_Standard_NA_Sales</v>
          </cell>
          <cell r="AN512" t="str">
            <v>ListRef_403</v>
          </cell>
        </row>
        <row r="513">
          <cell r="AM513" t="str">
            <v>Hong Kong_BusinessCons_Avanade_ST_Clnt&amp;Market</v>
          </cell>
          <cell r="AN513" t="str">
            <v>ListRef_385</v>
          </cell>
        </row>
        <row r="514">
          <cell r="AM514" t="str">
            <v>Hong Kong_BusinessCons_Standard_NA_Clnt&amp;Market</v>
          </cell>
          <cell r="AN514" t="str">
            <v>ListRef_386</v>
          </cell>
        </row>
        <row r="515">
          <cell r="AM515" t="str">
            <v>Hong Kong_Client_NA_NA_Client</v>
          </cell>
          <cell r="AN515" t="str">
            <v>Generic_Client</v>
          </cell>
        </row>
        <row r="516">
          <cell r="AM516" t="str">
            <v>Hong Kong_ContractRun_Standard_Dedicated_ClntDel&amp;Ops</v>
          </cell>
          <cell r="AN516" t="str">
            <v>ListRef_392</v>
          </cell>
        </row>
        <row r="517">
          <cell r="AM517" t="str">
            <v>Hong Kong_ContractRun_Standard_Global Rate_ClntDel&amp;Ops</v>
          </cell>
          <cell r="AN517" t="str">
            <v>ListRef_392</v>
          </cell>
        </row>
        <row r="518">
          <cell r="AM518" t="str">
            <v>Hong Kong_CorpFunction_Avanade_ST_CorpFunction</v>
          </cell>
          <cell r="AN518" t="str">
            <v>ListRef_399</v>
          </cell>
        </row>
        <row r="519">
          <cell r="AM519" t="str">
            <v>Hong Kong_CorpFunction_Standard_NA_CorpFunction</v>
          </cell>
          <cell r="AN519" t="str">
            <v>ListRef_400</v>
          </cell>
        </row>
        <row r="520">
          <cell r="AM520" t="str">
            <v>Hong Kong_CrssCntrctRn_IO_Borrowed IO NonDCN_ClntDel&amp;Ops</v>
          </cell>
          <cell r="AN520" t="str">
            <v>ListRef_393</v>
          </cell>
        </row>
        <row r="521">
          <cell r="AM521" t="str">
            <v>Hong Kong_CrssCntrctRn_Standard_Borrowed_ClntDel&amp;Ops</v>
          </cell>
          <cell r="AN521" t="str">
            <v>ListRef_394</v>
          </cell>
        </row>
        <row r="522">
          <cell r="AM522" t="str">
            <v>Hong Kong_IndTchSrvLT_GCP_LT_ClntDel&amp;Ops</v>
          </cell>
          <cell r="AN522" t="str">
            <v>ListRef_395</v>
          </cell>
        </row>
        <row r="523">
          <cell r="AM523" t="str">
            <v>Hong Kong_IndTchSrvST_ATC | Onsite_ST_ClntDel&amp;Ops</v>
          </cell>
          <cell r="AN523" t="str">
            <v>ListRef_396</v>
          </cell>
        </row>
        <row r="524">
          <cell r="AM524" t="str">
            <v>Hong Kong_InfrastrCons_Standard_NA_Clnt&amp;Market</v>
          </cell>
          <cell r="AN524" t="str">
            <v>ListRef_387</v>
          </cell>
        </row>
        <row r="525">
          <cell r="AM525" t="str">
            <v>Hong Kong_Invtn&amp;ThghtLd_Standard_NA_Invtn&amp;ThghtLd</v>
          </cell>
          <cell r="AN525" t="str">
            <v>ListRef_402</v>
          </cell>
        </row>
        <row r="526">
          <cell r="AM526" t="str">
            <v>Hong Kong_MgtCons_Avanade_ST_Clnt&amp;Market</v>
          </cell>
          <cell r="AN526" t="str">
            <v>ListRef_388</v>
          </cell>
        </row>
        <row r="527">
          <cell r="AM527" t="str">
            <v>Hong Kong_MgtCons_Standard_NA_Clnt&amp;Market</v>
          </cell>
          <cell r="AN527" t="str">
            <v>ListRef_389</v>
          </cell>
        </row>
        <row r="528">
          <cell r="AM528" t="str">
            <v>Hong Kong_OtherDelivery_Standard_NA_ClntDel&amp;Ops</v>
          </cell>
          <cell r="AN528" t="str">
            <v>ListRef_397</v>
          </cell>
        </row>
        <row r="529">
          <cell r="AM529" t="str">
            <v>Hong Kong_Sales_Avanade_ST_Sales</v>
          </cell>
          <cell r="AN529" t="str">
            <v>ListRef_404</v>
          </cell>
        </row>
        <row r="530">
          <cell r="AM530" t="str">
            <v>Hong Kong_Sales_Standard_NA_Sales</v>
          </cell>
          <cell r="AN530" t="str">
            <v>ListRef_405</v>
          </cell>
        </row>
        <row r="531">
          <cell r="AM531" t="str">
            <v>Hong Kong_Strategy_Standard_NA_Clnt&amp;Market</v>
          </cell>
          <cell r="AN531" t="str">
            <v>ListRef_390</v>
          </cell>
        </row>
        <row r="532">
          <cell r="AM532" t="str">
            <v>Hong Kong_Subcontractors_NA_NA_Subcontractors</v>
          </cell>
          <cell r="AN532" t="str">
            <v>Generic_Listref</v>
          </cell>
        </row>
        <row r="533">
          <cell r="AM533" t="str">
            <v>Hungary_Acquisitions_Standard_NA_Clnt&amp;Market</v>
          </cell>
          <cell r="AN533" t="str">
            <v>ListRef_406</v>
          </cell>
        </row>
        <row r="534">
          <cell r="AM534" t="str">
            <v>Hungary_Acquisitions_Standard_NA_ClntDel&amp;Ops</v>
          </cell>
          <cell r="AN534" t="str">
            <v>ListRef_411</v>
          </cell>
        </row>
        <row r="535">
          <cell r="AM535" t="str">
            <v>Hungary_Acquisitions_Standard_NA_CorpFunction</v>
          </cell>
          <cell r="AN535" t="str">
            <v>ListRef_417</v>
          </cell>
        </row>
        <row r="536">
          <cell r="AM536" t="str">
            <v>Hungary_Acquisitions_Standard_NA_Invtn&amp;ThghtLd</v>
          </cell>
          <cell r="AN536" t="str">
            <v>ListRef_419</v>
          </cell>
        </row>
        <row r="537">
          <cell r="AM537" t="str">
            <v>Hungary_Acquisitions_Standard_NA_Sales</v>
          </cell>
          <cell r="AN537" t="str">
            <v>ListRef_421</v>
          </cell>
        </row>
        <row r="538">
          <cell r="AM538" t="str">
            <v>Hungary_Acquisitions_Standard_Poseidon_ClntDel&amp;Ops</v>
          </cell>
          <cell r="AN538" t="str">
            <v>ListRef_411</v>
          </cell>
        </row>
        <row r="539">
          <cell r="AM539" t="str">
            <v>Hungary_BusinessCons_Standard_NA_Clnt&amp;Market</v>
          </cell>
          <cell r="AN539" t="str">
            <v>ListRef_407</v>
          </cell>
        </row>
        <row r="540">
          <cell r="AM540" t="str">
            <v>Hungary_Client_NA_NA_Client</v>
          </cell>
          <cell r="AN540" t="str">
            <v>Generic_Client</v>
          </cell>
        </row>
        <row r="541">
          <cell r="AM541" t="str">
            <v>Hungary_ContractRun_Standard_Dedicated_ClntDel&amp;Ops</v>
          </cell>
          <cell r="AN541" t="str">
            <v>ListRef_412</v>
          </cell>
        </row>
        <row r="542">
          <cell r="AM542" t="str">
            <v>Hungary_ContractRun_Standard_Global Rate_ClntDel&amp;Ops</v>
          </cell>
          <cell r="AN542" t="str">
            <v>ListRef_412</v>
          </cell>
        </row>
        <row r="543">
          <cell r="AM543" t="str">
            <v>Hungary_CorpFunction_Standard_NA_CorpFunction</v>
          </cell>
          <cell r="AN543" t="str">
            <v>ListRef_418</v>
          </cell>
        </row>
        <row r="544">
          <cell r="AM544" t="str">
            <v>Hungary_CrssCntrctRn_IO_Borrowed IO NonDCN_ClntDel&amp;Ops</v>
          </cell>
          <cell r="AN544" t="str">
            <v>ListRef_413</v>
          </cell>
        </row>
        <row r="545">
          <cell r="AM545" t="str">
            <v>Hungary_CrssCntrctRn_Standard_Borrowed_ClntDel&amp;Ops</v>
          </cell>
          <cell r="AN545" t="str">
            <v>ListRef_414</v>
          </cell>
        </row>
        <row r="546">
          <cell r="AM546" t="str">
            <v>Hungary_IndTchSrvST_ATC_ST_ClntDel&amp;Ops</v>
          </cell>
          <cell r="AN546" t="str">
            <v>ListRef_415</v>
          </cell>
        </row>
        <row r="547">
          <cell r="AM547" t="str">
            <v>Hungary_IndTchSrvST_Tech GU_ST_ClntDel&amp;Ops</v>
          </cell>
          <cell r="AN547" t="str">
            <v>ListRef_416</v>
          </cell>
        </row>
        <row r="548">
          <cell r="AM548" t="str">
            <v>Hungary_InfrastrCons_Standard_NA_Clnt&amp;Market</v>
          </cell>
          <cell r="AN548" t="str">
            <v>ListRef_408</v>
          </cell>
        </row>
        <row r="549">
          <cell r="AM549" t="str">
            <v>Hungary_Invtn&amp;ThghtLd_Standard_NA_Invtn&amp;ThghtLd</v>
          </cell>
          <cell r="AN549" t="str">
            <v>ListRef_420</v>
          </cell>
        </row>
        <row r="550">
          <cell r="AM550" t="str">
            <v>Hungary_MgtCons_Standard_NA_Clnt&amp;Market</v>
          </cell>
          <cell r="AN550" t="str">
            <v>ListRef_409</v>
          </cell>
        </row>
        <row r="551">
          <cell r="AM551" t="str">
            <v>Hungary_Sales_Standard_NA_Sales</v>
          </cell>
          <cell r="AN551" t="str">
            <v>ListRef_422</v>
          </cell>
        </row>
        <row r="552">
          <cell r="AM552" t="str">
            <v>Hungary_Strategy_Standard_NA_Clnt&amp;Market</v>
          </cell>
          <cell r="AN552" t="str">
            <v>ListRef_410</v>
          </cell>
        </row>
        <row r="553">
          <cell r="AM553" t="str">
            <v>Hungary_Subcontractors_NA_NA_Subcontractors</v>
          </cell>
          <cell r="AN553" t="str">
            <v>Generic_Listref</v>
          </cell>
        </row>
        <row r="554">
          <cell r="AM554" t="str">
            <v>India_Acquisitions_Standard_NA_Clnt&amp;Market</v>
          </cell>
          <cell r="AN554" t="str">
            <v>ListRef_423</v>
          </cell>
        </row>
        <row r="555">
          <cell r="AM555" t="str">
            <v>India_Acquisitions_Standard_NA_ClntDel&amp;Ops</v>
          </cell>
          <cell r="AN555" t="str">
            <v>ListRef_428</v>
          </cell>
        </row>
        <row r="556">
          <cell r="AM556" t="str">
            <v>India_Acquisitions_Standard_NA_CorpFunction</v>
          </cell>
          <cell r="AN556" t="str">
            <v>ListRef_441</v>
          </cell>
        </row>
        <row r="557">
          <cell r="AM557" t="str">
            <v>India_Acquisitions_Standard_NA_Invtn&amp;ThghtLd</v>
          </cell>
          <cell r="AN557" t="str">
            <v>ListRef_443</v>
          </cell>
        </row>
        <row r="558">
          <cell r="AM558" t="str">
            <v>India_Acquisitions_Standard_NA_Sales</v>
          </cell>
          <cell r="AN558" t="str">
            <v>ListRef_445</v>
          </cell>
        </row>
        <row r="559">
          <cell r="AM559" t="str">
            <v>India_BusinessCons_Standard_NA_Clnt&amp;Market</v>
          </cell>
          <cell r="AN559" t="str">
            <v>ListRef_424</v>
          </cell>
        </row>
        <row r="560">
          <cell r="AM560" t="str">
            <v>India_Client_NA_NA_Client</v>
          </cell>
          <cell r="AN560" t="str">
            <v>Generic_Client</v>
          </cell>
        </row>
        <row r="561">
          <cell r="AM561" t="str">
            <v>India_ContractRun_Standard_Dedicated_ClntDel&amp;Ops</v>
          </cell>
          <cell r="AN561" t="str">
            <v>ListRef_429</v>
          </cell>
        </row>
        <row r="562">
          <cell r="AM562" t="str">
            <v>India_ContractRun_Standard_Global Rate_ClntDel&amp;Ops</v>
          </cell>
          <cell r="AN562" t="str">
            <v>ListRef_429</v>
          </cell>
        </row>
        <row r="563">
          <cell r="AM563" t="str">
            <v>India_CorpFunction_Standard_NA_CorpFunction</v>
          </cell>
          <cell r="AN563" t="str">
            <v>ListRef_442</v>
          </cell>
        </row>
        <row r="564">
          <cell r="AM564" t="str">
            <v>India_CrssCntrctRn_Standard_Borrowed_ClntDel&amp;Ops</v>
          </cell>
          <cell r="AN564" t="str">
            <v>ListRef_430</v>
          </cell>
        </row>
        <row r="565">
          <cell r="AM565" t="str">
            <v>India_CrssCntrctRn_Standard_Dedicated IO Service Desk ACN Facility_ClntDel&amp;Ops</v>
          </cell>
          <cell r="AN565" t="str">
            <v>ListRef_430</v>
          </cell>
        </row>
        <row r="566">
          <cell r="AM566" t="str">
            <v>India_CrssCntrctRn_Standard_TfO Account Management ACN Facility_ClntDel&amp;Ops</v>
          </cell>
          <cell r="AN566" t="str">
            <v>ListRef_430</v>
          </cell>
        </row>
        <row r="567">
          <cell r="AM567" t="str">
            <v>India_IndTchSrvLT_ATC_LT_ClntDel&amp;Ops</v>
          </cell>
          <cell r="AN567" t="str">
            <v>ListRef_431</v>
          </cell>
        </row>
        <row r="568">
          <cell r="AM568" t="str">
            <v>India_IndTchSrvLT_Avanade GDN_LT_ClntDel&amp;Ops</v>
          </cell>
          <cell r="AN568" t="str">
            <v>ListRef_432</v>
          </cell>
        </row>
        <row r="569">
          <cell r="AM569" t="str">
            <v>India_IndTchSrvLT_GCP_LT_ClntDel&amp;Ops</v>
          </cell>
          <cell r="AN569" t="str">
            <v>ListRef_433</v>
          </cell>
        </row>
        <row r="570">
          <cell r="AM570" t="str">
            <v>India_IndTchSrvLT_IO_Borrowed IO DCN AVANADE Domestic_ClntDel&amp;Ops</v>
          </cell>
          <cell r="AN570" t="str">
            <v>ListRef_434</v>
          </cell>
        </row>
        <row r="571">
          <cell r="AM571" t="str">
            <v>India_IndTchSrvLT_IO_Borrowed IO DCN AVANADE_ClntDel&amp;Ops</v>
          </cell>
          <cell r="AN571" t="str">
            <v>ListRef_434</v>
          </cell>
        </row>
        <row r="572">
          <cell r="AM572" t="str">
            <v>India_IndTchSrvLT_IO_Borrowed IO DCN Domestic_ClntDel&amp;Ops</v>
          </cell>
          <cell r="AN572" t="str">
            <v>ListRef_434</v>
          </cell>
        </row>
        <row r="573">
          <cell r="AM573" t="str">
            <v>India_IndTchSrvLT_IO_Borrowed IO DCN_ClntDel&amp;Ops</v>
          </cell>
          <cell r="AN573" t="str">
            <v>ListRef_434</v>
          </cell>
        </row>
        <row r="574">
          <cell r="AM574" t="str">
            <v>India_IndTchSrvLT_Standard_IDB Application Outsourcing_ClntDel&amp;Ops</v>
          </cell>
          <cell r="AN574" t="str">
            <v>ListRef_435</v>
          </cell>
        </row>
        <row r="575">
          <cell r="AM575" t="str">
            <v>India_IndTchSrvLT_Standard_TfO App Hosting &amp; Ops ACN Facility_ClntDel&amp;Ops</v>
          </cell>
          <cell r="AN575" t="str">
            <v>ListRef_435</v>
          </cell>
        </row>
        <row r="576">
          <cell r="AM576" t="str">
            <v>India_IndTchSrvLT_Standard_TfO Application Management ACN Facility_ClntDel&amp;Ops</v>
          </cell>
          <cell r="AN576" t="str">
            <v>ListRef_435</v>
          </cell>
        </row>
        <row r="577">
          <cell r="AM577" t="str">
            <v>India_IndTchSrvLT_Standard_TfO Application Management Client Facility_ClntDel&amp;Ops</v>
          </cell>
          <cell r="AN577" t="str">
            <v>ListRef_435</v>
          </cell>
        </row>
        <row r="578">
          <cell r="AM578" t="str">
            <v>India_IndTchSrvLT_Standard_TfO RPAaS ACN Facility_ClntDel&amp;Ops</v>
          </cell>
          <cell r="AN578" t="str">
            <v>ListRef_435</v>
          </cell>
        </row>
        <row r="579">
          <cell r="AM579" t="str">
            <v>India_IndTchSrvLT_Standard_TfO RPAaS Client Facility_ClntDel&amp;Ops</v>
          </cell>
          <cell r="AN579" t="str">
            <v>ListRef_435</v>
          </cell>
        </row>
        <row r="580">
          <cell r="AM580" t="str">
            <v>India_IndTchSrvST_ATC_ST_ClntDel&amp;Ops</v>
          </cell>
          <cell r="AN580" t="str">
            <v>ListRef_436</v>
          </cell>
        </row>
        <row r="581">
          <cell r="AM581" t="str">
            <v>India_IndTchSrvST_Avanade GDN_ST_ClntDel&amp;Ops</v>
          </cell>
          <cell r="AN581" t="str">
            <v>ListRef_437</v>
          </cell>
        </row>
        <row r="582">
          <cell r="AM582" t="str">
            <v>India_IndTchSrvST_IO_Borrowed IO DCN AVANADE ST_ClntDel&amp;Ops</v>
          </cell>
          <cell r="AN582" t="str">
            <v>ListRef_438</v>
          </cell>
        </row>
        <row r="583">
          <cell r="AM583" t="str">
            <v>India_IndTchSrvST_IO_Borrowed IO DCN ST_ClntDel&amp;Ops</v>
          </cell>
          <cell r="AN583" t="str">
            <v>ListRef_438</v>
          </cell>
        </row>
        <row r="584">
          <cell r="AM584" t="str">
            <v>India_IndTchSrvST_IO_ST_ClntDel&amp;Ops</v>
          </cell>
          <cell r="AN584" t="str">
            <v>ListRef_438</v>
          </cell>
        </row>
        <row r="585">
          <cell r="AM585" t="str">
            <v>India_IndTchSrvST_Standard_IDB IC ST_ClntDel&amp;Ops</v>
          </cell>
          <cell r="AN585" t="str">
            <v>ListRef_439</v>
          </cell>
        </row>
        <row r="586">
          <cell r="AM586" t="str">
            <v>India_InfrastrCons_Standard_NA_Clnt&amp;Market</v>
          </cell>
          <cell r="AN586" t="str">
            <v>ListRef_425</v>
          </cell>
        </row>
        <row r="587">
          <cell r="AM587" t="str">
            <v>India_Invtn&amp;ThghtLd_Standard_NA_Invtn&amp;ThghtLd</v>
          </cell>
          <cell r="AN587" t="str">
            <v>ListRef_444</v>
          </cell>
        </row>
        <row r="588">
          <cell r="AM588" t="str">
            <v>India_MgtCons_Standard_Cap Ntwk _ I/F Group_Clnt&amp;Market</v>
          </cell>
          <cell r="AN588" t="str">
            <v>ListRef_426</v>
          </cell>
        </row>
        <row r="589">
          <cell r="AM589" t="str">
            <v>India_MgtCons_Standard_NA_Clnt&amp;Market</v>
          </cell>
          <cell r="AN589" t="str">
            <v>ListRef_426</v>
          </cell>
        </row>
        <row r="590">
          <cell r="AM590" t="str">
            <v>India_OtherDelivery_Standard_Cap Ntwk _ I/F Group_ClntDel&amp;Ops</v>
          </cell>
          <cell r="AN590" t="str">
            <v>ListRef_440</v>
          </cell>
        </row>
        <row r="591">
          <cell r="AM591" t="str">
            <v>India_OtherDelivery_Standard_NA_ClntDel&amp;Ops</v>
          </cell>
          <cell r="AN591" t="str">
            <v>ListRef_440</v>
          </cell>
        </row>
        <row r="592">
          <cell r="AM592" t="str">
            <v>India_Sales_Standard_NA_Sales</v>
          </cell>
          <cell r="AN592" t="str">
            <v>ListRef_446</v>
          </cell>
        </row>
        <row r="593">
          <cell r="AM593" t="str">
            <v>India_Strategy_Standard_Cap Ntwk _ I/F Group_Clnt&amp;Market</v>
          </cell>
          <cell r="AN593" t="str">
            <v>ListRef_427</v>
          </cell>
        </row>
        <row r="594">
          <cell r="AM594" t="str">
            <v>India_Strategy_Standard_NA_Clnt&amp;Market</v>
          </cell>
          <cell r="AN594" t="str">
            <v>ListRef_427</v>
          </cell>
        </row>
        <row r="595">
          <cell r="AM595" t="str">
            <v>India_Subcontractors_NA_NA_Subcontractors</v>
          </cell>
          <cell r="AN595" t="str">
            <v>Generic_Listref</v>
          </cell>
        </row>
        <row r="596">
          <cell r="AM596" t="str">
            <v>Indonesia_BusinessCons_Standard_NA_Clnt&amp;Market</v>
          </cell>
          <cell r="AN596" t="str">
            <v>ListRef_447</v>
          </cell>
        </row>
        <row r="597">
          <cell r="AM597" t="str">
            <v>Indonesia_Client_NA_NA_Client</v>
          </cell>
          <cell r="AN597" t="str">
            <v>Generic_Client</v>
          </cell>
        </row>
        <row r="598">
          <cell r="AM598" t="str">
            <v>Indonesia_ContractRun_Standard_Dedicated_ClntDel&amp;Ops</v>
          </cell>
          <cell r="AN598" t="str">
            <v>ListRef_451</v>
          </cell>
        </row>
        <row r="599">
          <cell r="AM599" t="str">
            <v>Indonesia_ContractRun_Standard_Global Rate_ClntDel&amp;Ops</v>
          </cell>
          <cell r="AN599" t="str">
            <v>ListRef_451</v>
          </cell>
        </row>
        <row r="600">
          <cell r="AM600" t="str">
            <v>Indonesia_CorpFunction_Standard_NA_CorpFunction</v>
          </cell>
          <cell r="AN600" t="str">
            <v>ListRef_460</v>
          </cell>
        </row>
        <row r="601">
          <cell r="AM601" t="str">
            <v>Indonesia_CrssCntrctRn_IO_Borrowed IO NonDCN_ClntDel&amp;Ops</v>
          </cell>
          <cell r="AN601" t="str">
            <v>ListRef_452</v>
          </cell>
        </row>
        <row r="602">
          <cell r="AM602" t="str">
            <v>Indonesia_CrssCntrctRn_Standard_Borrowed_ClntDel&amp;Ops</v>
          </cell>
          <cell r="AN602" t="str">
            <v>ListRef_453</v>
          </cell>
        </row>
        <row r="603">
          <cell r="AM603" t="str">
            <v>Indonesia_IndTchSrvLT_ATC_LT_ClntDel&amp;Ops</v>
          </cell>
          <cell r="AN603" t="str">
            <v>ListRef_454</v>
          </cell>
        </row>
        <row r="604">
          <cell r="AM604" t="str">
            <v>Indonesia_IndTchSrvLT_GCP_LT_ClntDel&amp;Ops</v>
          </cell>
          <cell r="AN604" t="str">
            <v>ListRef_455</v>
          </cell>
        </row>
        <row r="605">
          <cell r="AM605" t="str">
            <v>Indonesia_IndTchSrvST_ATC | Onsite_ST_ClntDel&amp;Ops</v>
          </cell>
          <cell r="AN605" t="str">
            <v>ListRef_457</v>
          </cell>
        </row>
        <row r="606">
          <cell r="AM606" t="str">
            <v>Indonesia_IndTchSrvST_ATC_ST_ClntDel&amp;Ops</v>
          </cell>
          <cell r="AN606" t="str">
            <v>ListRef_456</v>
          </cell>
        </row>
        <row r="607">
          <cell r="AM607" t="str">
            <v>Indonesia_IndTchSrvST_Tech GU_ST_ClntDel&amp;Ops</v>
          </cell>
          <cell r="AN607" t="str">
            <v>ListRef_458</v>
          </cell>
        </row>
        <row r="608">
          <cell r="AM608" t="str">
            <v>Indonesia_InfrastrCons_Standard_NA_Clnt&amp;Market</v>
          </cell>
          <cell r="AN608" t="str">
            <v>ListRef_448</v>
          </cell>
        </row>
        <row r="609">
          <cell r="AM609" t="str">
            <v>Indonesia_MgtCons_Standard_Cap Ntwk _ I/F Group_Clnt&amp;Market</v>
          </cell>
          <cell r="AN609" t="str">
            <v>ListRef_449</v>
          </cell>
        </row>
        <row r="610">
          <cell r="AM610" t="str">
            <v>Indonesia_MgtCons_Standard_NA_Clnt&amp;Market</v>
          </cell>
          <cell r="AN610" t="str">
            <v>ListRef_449</v>
          </cell>
        </row>
        <row r="611">
          <cell r="AM611" t="str">
            <v>Indonesia_OtherDelivery_Standard_NA_ClntDel&amp;Ops</v>
          </cell>
          <cell r="AN611" t="str">
            <v>ListRef_459</v>
          </cell>
        </row>
        <row r="612">
          <cell r="AM612" t="str">
            <v>Indonesia_Sales_Standard_NA_Sales</v>
          </cell>
          <cell r="AN612" t="str">
            <v>ListRef_461</v>
          </cell>
        </row>
        <row r="613">
          <cell r="AM613" t="str">
            <v>Indonesia_Strategy_Standard_Cap Ntwk _ I/F Group_Clnt&amp;Market</v>
          </cell>
          <cell r="AN613" t="str">
            <v>ListRef_450</v>
          </cell>
        </row>
        <row r="614">
          <cell r="AM614" t="str">
            <v>Indonesia_Strategy_Standard_NA_Clnt&amp;Market</v>
          </cell>
          <cell r="AN614" t="str">
            <v>ListRef_450</v>
          </cell>
        </row>
        <row r="615">
          <cell r="AM615" t="str">
            <v>Indonesia_Subcontractors_NA_NA_Subcontractors</v>
          </cell>
          <cell r="AN615" t="str">
            <v>Generic_Listref</v>
          </cell>
        </row>
        <row r="616">
          <cell r="AM616" t="str">
            <v>Ireland_Acquisitions_Standard_NA_Clnt&amp;Market</v>
          </cell>
          <cell r="AN616" t="str">
            <v>ListRef_462</v>
          </cell>
        </row>
        <row r="617">
          <cell r="AM617" t="str">
            <v>Ireland_Acquisitions_Standard_NA_ClntDel&amp;Ops</v>
          </cell>
          <cell r="AN617" t="str">
            <v>ListRef_467</v>
          </cell>
        </row>
        <row r="618">
          <cell r="AM618" t="str">
            <v>Ireland_Acquisitions_Standard_NA_CorpFunction</v>
          </cell>
          <cell r="AN618" t="str">
            <v>ListRef_480</v>
          </cell>
        </row>
        <row r="619">
          <cell r="AM619" t="str">
            <v>Ireland_Acquisitions_Standard_NA_Invtn&amp;ThghtLd</v>
          </cell>
          <cell r="AN619" t="str">
            <v>ListRef_482</v>
          </cell>
        </row>
        <row r="620">
          <cell r="AM620" t="str">
            <v>Ireland_Acquisitions_Standard_NA_Sales</v>
          </cell>
          <cell r="AN620" t="str">
            <v>ListRef_484</v>
          </cell>
        </row>
        <row r="621">
          <cell r="AM621" t="str">
            <v>Ireland_BusinessCons_Standard_NA_Clnt&amp;Market</v>
          </cell>
          <cell r="AN621" t="str">
            <v>ListRef_463</v>
          </cell>
        </row>
        <row r="622">
          <cell r="AM622" t="str">
            <v>Ireland_Client_NA_NA_Client</v>
          </cell>
          <cell r="AN622" t="str">
            <v>Generic_Client</v>
          </cell>
        </row>
        <row r="623">
          <cell r="AM623" t="str">
            <v>Ireland_ContractRun_AO_Dedicated_ClntDel&amp;Ops</v>
          </cell>
          <cell r="AN623" t="str">
            <v>ListRef_468</v>
          </cell>
        </row>
        <row r="624">
          <cell r="AM624" t="str">
            <v>Ireland_ContractRun_RSA_Dedicated_ClntDel&amp;Ops</v>
          </cell>
          <cell r="AN624" t="str">
            <v>ListRef_469</v>
          </cell>
        </row>
        <row r="625">
          <cell r="AM625" t="str">
            <v>Ireland_ContractRun_Standard_Dedicated_ClntDel&amp;Ops</v>
          </cell>
          <cell r="AN625" t="str">
            <v>ListRef_470</v>
          </cell>
        </row>
        <row r="626">
          <cell r="AM626" t="str">
            <v>Ireland_ContractRun_Standard_Global Rate_ClntDel&amp;Ops</v>
          </cell>
          <cell r="AN626" t="str">
            <v>ListRef_470</v>
          </cell>
        </row>
        <row r="627">
          <cell r="AM627" t="str">
            <v>Ireland_CorpFunction_Standard_NA_CorpFunction</v>
          </cell>
          <cell r="AN627" t="str">
            <v>ListRef_481</v>
          </cell>
        </row>
        <row r="628">
          <cell r="AM628" t="str">
            <v>Ireland_CrssCntrctRn_BOI Learning_Borrowed_ClntDel&amp;Ops</v>
          </cell>
          <cell r="AN628" t="str">
            <v>ListRef_471</v>
          </cell>
        </row>
        <row r="629">
          <cell r="AM629" t="str">
            <v>Ireland_CrssCntrctRn_Google_Borrowed_ClntDel&amp;Ops</v>
          </cell>
          <cell r="AN629" t="str">
            <v>ListRef_472</v>
          </cell>
        </row>
        <row r="630">
          <cell r="AM630" t="str">
            <v>Ireland_CrssCntrctRn_IO_Borrowed IO DCN_ClntDel&amp;Ops</v>
          </cell>
          <cell r="AN630" t="str">
            <v>ListRef_473</v>
          </cell>
        </row>
        <row r="631">
          <cell r="AM631" t="str">
            <v>Ireland_CrssCntrctRn_Standard_Borrowed_ClntDel&amp;Ops</v>
          </cell>
          <cell r="AN631" t="str">
            <v>ListRef_474</v>
          </cell>
        </row>
        <row r="632">
          <cell r="AM632" t="str">
            <v>Ireland_IndTchSrvLT_GCP_LT_ClntDel&amp;Ops</v>
          </cell>
          <cell r="AN632" t="str">
            <v>ListRef_475</v>
          </cell>
        </row>
        <row r="633">
          <cell r="AM633" t="str">
            <v>Ireland_IndTchSrvLT_Tech GU_LT_ClntDel&amp;Ops</v>
          </cell>
          <cell r="AN633" t="str">
            <v>ListRef_476</v>
          </cell>
        </row>
        <row r="634">
          <cell r="AM634" t="str">
            <v>Ireland_IndTchSrvST_IO_Dedicated_S/Desk_ClntDel&amp;Ops</v>
          </cell>
          <cell r="AN634" t="str">
            <v>ListRef_477</v>
          </cell>
        </row>
        <row r="635">
          <cell r="AM635" t="str">
            <v>Ireland_IndTchSrvST_Tech GU_ST_ClntDel&amp;Ops</v>
          </cell>
          <cell r="AN635" t="str">
            <v>ListRef_478</v>
          </cell>
        </row>
        <row r="636">
          <cell r="AM636" t="str">
            <v>Ireland_InfrastrCons_Standard_NA_Clnt&amp;Market</v>
          </cell>
          <cell r="AN636" t="str">
            <v>ListRef_464</v>
          </cell>
        </row>
        <row r="637">
          <cell r="AM637" t="str">
            <v>Ireland_Invtn&amp;ThghtLd_Standard_NA_Invtn&amp;ThghtLd</v>
          </cell>
          <cell r="AN637" t="str">
            <v>ListRef_483</v>
          </cell>
        </row>
        <row r="638">
          <cell r="AM638" t="str">
            <v>Ireland_MgtCons_Standard_NA_Clnt&amp;Market</v>
          </cell>
          <cell r="AN638" t="str">
            <v>ListRef_465</v>
          </cell>
        </row>
        <row r="639">
          <cell r="AM639" t="str">
            <v>Ireland_OtherDelivery_Standard_NA_ClntDel&amp;Ops</v>
          </cell>
          <cell r="AN639" t="str">
            <v>ListRef_479</v>
          </cell>
        </row>
        <row r="640">
          <cell r="AM640" t="str">
            <v>Ireland_Sales_Standard_NA_Sales</v>
          </cell>
          <cell r="AN640" t="str">
            <v>ListRef_485</v>
          </cell>
        </row>
        <row r="641">
          <cell r="AM641" t="str">
            <v>Ireland_Strategy_Standard_NA_Clnt&amp;Market</v>
          </cell>
          <cell r="AN641" t="str">
            <v>ListRef_466</v>
          </cell>
        </row>
        <row r="642">
          <cell r="AM642" t="str">
            <v>Ireland_Subcontractors_NA_NA_Subcontractors</v>
          </cell>
          <cell r="AN642" t="str">
            <v>Generic_Listref</v>
          </cell>
        </row>
        <row r="643">
          <cell r="AM643" t="str">
            <v>Israel_Acquisitions_Standard_NA_Clnt&amp;Market</v>
          </cell>
          <cell r="AN643" t="str">
            <v>ListRef_486</v>
          </cell>
        </row>
        <row r="644">
          <cell r="AM644" t="str">
            <v>Israel_Acquisitions_Standard_NA_ClntDel&amp;Ops</v>
          </cell>
          <cell r="AN644" t="str">
            <v>ListRef_491</v>
          </cell>
        </row>
        <row r="645">
          <cell r="AM645" t="str">
            <v>Israel_Acquisitions_Standard_NA_CorpFunction</v>
          </cell>
          <cell r="AN645" t="str">
            <v>ListRef_496</v>
          </cell>
        </row>
        <row r="646">
          <cell r="AM646" t="str">
            <v>Israel_Acquisitions_Standard_NA_Invtn&amp;ThghtLd</v>
          </cell>
          <cell r="AN646" t="str">
            <v>ListRef_498</v>
          </cell>
        </row>
        <row r="647">
          <cell r="AM647" t="str">
            <v>Israel_Acquisitions_Standard_NA_Sales</v>
          </cell>
          <cell r="AN647" t="str">
            <v>ListRef_500</v>
          </cell>
        </row>
        <row r="648">
          <cell r="AM648" t="str">
            <v>Israel_BusinessCons_Standard_NA_Clnt&amp;Market</v>
          </cell>
          <cell r="AN648" t="str">
            <v>ListRef_487</v>
          </cell>
        </row>
        <row r="649">
          <cell r="AM649" t="str">
            <v>Israel_Client_NA_NA_Client</v>
          </cell>
          <cell r="AN649" t="str">
            <v>Generic_Client</v>
          </cell>
        </row>
        <row r="650">
          <cell r="AM650" t="str">
            <v>Israel_ContractRun_Standard_Dedicated_ClntDel&amp;Ops</v>
          </cell>
          <cell r="AN650" t="str">
            <v>ListRef_492</v>
          </cell>
        </row>
        <row r="651">
          <cell r="AM651" t="str">
            <v>Israel_ContractRun_Standard_Global Rate_ClntDel&amp;Ops</v>
          </cell>
          <cell r="AN651" t="str">
            <v>ListRef_492</v>
          </cell>
        </row>
        <row r="652">
          <cell r="AM652" t="str">
            <v>Israel_CorpFunction_Standard_NA_CorpFunction</v>
          </cell>
          <cell r="AN652" t="str">
            <v>ListRef_497</v>
          </cell>
        </row>
        <row r="653">
          <cell r="AM653" t="str">
            <v>Israel_CrssCntrctRn_Standard_Borrowed_ClntDel&amp;Ops</v>
          </cell>
          <cell r="AN653" t="str">
            <v>ListRef_493</v>
          </cell>
        </row>
        <row r="654">
          <cell r="AM654" t="str">
            <v>Israel_IndTchSrvST_Tech GU_ST_ClntDel&amp;Ops</v>
          </cell>
          <cell r="AN654" t="str">
            <v>ListRef_494</v>
          </cell>
        </row>
        <row r="655">
          <cell r="AM655" t="str">
            <v>Israel_InfrastrCons_Standard_NA_Clnt&amp;Market</v>
          </cell>
          <cell r="AN655" t="str">
            <v>ListRef_488</v>
          </cell>
        </row>
        <row r="656">
          <cell r="AM656" t="str">
            <v>Israel_Invtn&amp;ThghtLd_Standard_NA_Invtn&amp;ThghtLd</v>
          </cell>
          <cell r="AN656" t="str">
            <v>ListRef_499</v>
          </cell>
        </row>
        <row r="657">
          <cell r="AM657" t="str">
            <v>Israel_MgtCons_Standard_NA_Clnt&amp;Market</v>
          </cell>
          <cell r="AN657" t="str">
            <v>ListRef_489</v>
          </cell>
        </row>
        <row r="658">
          <cell r="AM658" t="str">
            <v>Israel_OtherDelivery_Standard_NA_ClntDel&amp;Ops</v>
          </cell>
          <cell r="AN658" t="str">
            <v>ListRef_495</v>
          </cell>
        </row>
        <row r="659">
          <cell r="AM659" t="str">
            <v>Israel_Strategy_Standard_NA_Clnt&amp;Market</v>
          </cell>
          <cell r="AN659" t="str">
            <v>ListRef_490</v>
          </cell>
        </row>
        <row r="660">
          <cell r="AM660" t="str">
            <v>Israel_Subcontractors_NA_NA_Subcontractors</v>
          </cell>
          <cell r="AN660" t="str">
            <v>Generic_Listref</v>
          </cell>
        </row>
        <row r="661">
          <cell r="AM661" t="str">
            <v>Italy_BusinessCons_Avanade_LT_Clnt&amp;Market</v>
          </cell>
          <cell r="AN661" t="str">
            <v>ListRef_501</v>
          </cell>
        </row>
        <row r="662">
          <cell r="AM662" t="str">
            <v>Italy_BusinessCons_Avanade_ST_Clnt&amp;Market</v>
          </cell>
          <cell r="AN662" t="str">
            <v>ListRef_501</v>
          </cell>
        </row>
        <row r="663">
          <cell r="AM663" t="str">
            <v>Italy_BusinessCons_Standard_NA_Clnt&amp;Market</v>
          </cell>
          <cell r="AN663" t="str">
            <v>ListRef_502</v>
          </cell>
        </row>
        <row r="664">
          <cell r="AM664" t="str">
            <v>Italy_Client_NA_NA_Client</v>
          </cell>
          <cell r="AN664" t="str">
            <v>Generic_Client</v>
          </cell>
        </row>
        <row r="665">
          <cell r="AM665" t="str">
            <v>Italy_ContractRun_Standard_Dedicated_ClntDel&amp;Ops</v>
          </cell>
          <cell r="AN665" t="str">
            <v>ListRef_507</v>
          </cell>
        </row>
        <row r="666">
          <cell r="AM666" t="str">
            <v>Italy_ContractRun_Standard_Global Rate_ClntDel&amp;Ops</v>
          </cell>
          <cell r="AN666" t="str">
            <v>ListRef_507</v>
          </cell>
        </row>
        <row r="667">
          <cell r="AM667" t="str">
            <v>Italy_CorpFunction_AVANADE_ST_CorpFunction</v>
          </cell>
          <cell r="AN667" t="str">
            <v>ListRef_518</v>
          </cell>
        </row>
        <row r="668">
          <cell r="AM668" t="str">
            <v>Italy_CorpFunction_Standard_NA_CorpFunction</v>
          </cell>
          <cell r="AN668" t="str">
            <v>ListRef_519</v>
          </cell>
        </row>
        <row r="669">
          <cell r="AM669" t="str">
            <v>Italy_CrssCntrctRn_AHRS_Borrowed_ClntDel&amp;Ops</v>
          </cell>
          <cell r="AN669" t="str">
            <v>ListRef_508</v>
          </cell>
        </row>
        <row r="670">
          <cell r="AM670" t="str">
            <v>Italy_CrssCntrctRn_Standard_Borrowed_ClntDel&amp;Ops</v>
          </cell>
          <cell r="AN670" t="str">
            <v>ListRef_509</v>
          </cell>
        </row>
        <row r="671">
          <cell r="AM671" t="str">
            <v>Italy_IndTchSrvLT_Avanade Sardinia_LT_ClntDel&amp;Ops</v>
          </cell>
          <cell r="AN671" t="str">
            <v>ListRef_511</v>
          </cell>
        </row>
        <row r="672">
          <cell r="AM672" t="str">
            <v>Italy_IndTchSrvLT_AVANADE_Florence LT_ClntDel&amp;Ops</v>
          </cell>
          <cell r="AN672" t="str">
            <v>ListRef_510</v>
          </cell>
        </row>
        <row r="673">
          <cell r="AM673" t="str">
            <v>Italy_IndTchSrvLT_AVANADE_LT_ClntDel&amp;Ops</v>
          </cell>
          <cell r="AN673" t="str">
            <v>ListRef_510</v>
          </cell>
        </row>
        <row r="674">
          <cell r="AM674" t="str">
            <v>Italy_IndTchSrvLT_GCP_LT_ClntDel&amp;Ops</v>
          </cell>
          <cell r="AN674" t="str">
            <v>ListRef_512</v>
          </cell>
        </row>
        <row r="675">
          <cell r="AM675" t="str">
            <v>Italy_IndTchSrvST_ATC_ST_ClntDel&amp;Ops</v>
          </cell>
          <cell r="AN675" t="str">
            <v>ListRef_513</v>
          </cell>
        </row>
        <row r="676">
          <cell r="AM676" t="str">
            <v>Italy_IndTchSrvST_AVANADE_ST_ClntDel&amp;Ops</v>
          </cell>
          <cell r="AN676" t="str">
            <v>ListRef_514</v>
          </cell>
        </row>
        <row r="677">
          <cell r="AM677" t="str">
            <v>Italy_IndTchSrvST_IO_Dedicated_ClntDel&amp;Ops</v>
          </cell>
          <cell r="AN677" t="str">
            <v>ListRef_515</v>
          </cell>
        </row>
        <row r="678">
          <cell r="AM678" t="str">
            <v>Italy_IndTchSrvST_Tech GU_ST_ClntDel&amp;Ops</v>
          </cell>
          <cell r="AN678" t="str">
            <v>ListRef_516</v>
          </cell>
        </row>
        <row r="679">
          <cell r="AM679" t="str">
            <v>Italy_InfrastrCons_Standard_NA_Clnt&amp;Market</v>
          </cell>
          <cell r="AN679" t="str">
            <v>ListRef_503</v>
          </cell>
        </row>
        <row r="680">
          <cell r="AM680" t="str">
            <v>Italy_Invtn&amp;ThghtLd_Standard_NA_Invtn&amp;ThghtLd</v>
          </cell>
          <cell r="AN680" t="str">
            <v>ListRef_520</v>
          </cell>
        </row>
        <row r="681">
          <cell r="AM681" t="str">
            <v>Italy_MgtCons_Avanade_LT_Clnt&amp;Market</v>
          </cell>
          <cell r="AN681" t="str">
            <v>ListRef_504</v>
          </cell>
        </row>
        <row r="682">
          <cell r="AM682" t="str">
            <v>Italy_MgtCons_Avanade_ST_Clnt&amp;Market</v>
          </cell>
          <cell r="AN682" t="str">
            <v>ListRef_504</v>
          </cell>
        </row>
        <row r="683">
          <cell r="AM683" t="str">
            <v>Italy_MgtCons_Standard_Cap Ntwk _ I/F Group_Clnt&amp;Market</v>
          </cell>
          <cell r="AN683" t="str">
            <v>ListRef_505</v>
          </cell>
        </row>
        <row r="684">
          <cell r="AM684" t="str">
            <v>Italy_MgtCons_Standard_NA_Clnt&amp;Market</v>
          </cell>
          <cell r="AN684" t="str">
            <v>ListRef_505</v>
          </cell>
        </row>
        <row r="685">
          <cell r="AM685" t="str">
            <v>Italy_OtherDelivery_Standard_NA_ClntDel&amp;Ops</v>
          </cell>
          <cell r="AN685" t="str">
            <v>ListRef_517</v>
          </cell>
        </row>
        <row r="686">
          <cell r="AM686" t="str">
            <v>Italy_Sales_AVANADE_ST_Sales</v>
          </cell>
          <cell r="AN686" t="str">
            <v>ListRef_521</v>
          </cell>
        </row>
        <row r="687">
          <cell r="AM687" t="str">
            <v>Italy_Sales_Standard_NA_Sales</v>
          </cell>
          <cell r="AN687" t="str">
            <v>ListRef_522</v>
          </cell>
        </row>
        <row r="688">
          <cell r="AM688" t="str">
            <v>Italy_Strategy_Standard_Cap Ntwk _ I/F Group_Clnt&amp;Market</v>
          </cell>
          <cell r="AN688" t="str">
            <v>ListRef_506</v>
          </cell>
        </row>
        <row r="689">
          <cell r="AM689" t="str">
            <v>Italy_Strategy_Standard_NA_Clnt&amp;Market</v>
          </cell>
          <cell r="AN689" t="str">
            <v>ListRef_506</v>
          </cell>
        </row>
        <row r="690">
          <cell r="AM690" t="str">
            <v>Italy_Subcontractors_NA_NA_Subcontractors</v>
          </cell>
          <cell r="AN690" t="str">
            <v>Generic_Listref</v>
          </cell>
        </row>
        <row r="691">
          <cell r="AM691" t="str">
            <v>Japan_Acquisitions_Standard_NA_Clnt&amp;Market</v>
          </cell>
          <cell r="AN691" t="str">
            <v>ListRef_523</v>
          </cell>
        </row>
        <row r="692">
          <cell r="AM692" t="str">
            <v>Japan_Acquisitions_Standard_NA_ClntDel&amp;Ops</v>
          </cell>
          <cell r="AN692" t="str">
            <v>ListRef_530</v>
          </cell>
        </row>
        <row r="693">
          <cell r="AM693" t="str">
            <v>Japan_Acquisitions_Standard_NA_CorpFunction</v>
          </cell>
          <cell r="AN693" t="str">
            <v>ListRef_542</v>
          </cell>
        </row>
        <row r="694">
          <cell r="AM694" t="str">
            <v>Japan_Acquisitions_Standard_NA_Invtn&amp;ThghtLd</v>
          </cell>
          <cell r="AN694" t="str">
            <v>ListRef_545</v>
          </cell>
        </row>
        <row r="695">
          <cell r="AM695" t="str">
            <v>Japan_Acquisitions_Standard_NA_Sales</v>
          </cell>
          <cell r="AN695" t="str">
            <v>ListRef_547</v>
          </cell>
        </row>
        <row r="696">
          <cell r="AM696" t="str">
            <v>Japan_BusinessCons_Avanade_LT_Clnt&amp;Market</v>
          </cell>
          <cell r="AN696" t="str">
            <v>ListRef_524</v>
          </cell>
        </row>
        <row r="697">
          <cell r="AM697" t="str">
            <v>Japan_BusinessCons_Avanade_ST_Clnt&amp;Market</v>
          </cell>
          <cell r="AN697" t="str">
            <v>ListRef_524</v>
          </cell>
        </row>
        <row r="698">
          <cell r="AM698" t="str">
            <v>Japan_BusinessCons_Standard_NA_Clnt&amp;Market</v>
          </cell>
          <cell r="AN698" t="str">
            <v>ListRef_525</v>
          </cell>
        </row>
        <row r="699">
          <cell r="AM699" t="str">
            <v>Japan_Client_NA_NA_Client</v>
          </cell>
          <cell r="AN699" t="str">
            <v>Generic_Client</v>
          </cell>
        </row>
        <row r="700">
          <cell r="AM700" t="str">
            <v>Japan_ContractRun_Standard_Dedicated_ClntDel&amp;Ops</v>
          </cell>
          <cell r="AN700" t="str">
            <v>ListRef_531</v>
          </cell>
        </row>
        <row r="701">
          <cell r="AM701" t="str">
            <v>Japan_ContractRun_Standard_Global Rate_ClntDel&amp;Ops</v>
          </cell>
          <cell r="AN701" t="str">
            <v>ListRef_531</v>
          </cell>
        </row>
        <row r="702">
          <cell r="AM702" t="str">
            <v>Japan_CorpFunction_Avanade_ST_CorpFunction</v>
          </cell>
          <cell r="AN702" t="str">
            <v>ListRef_543</v>
          </cell>
        </row>
        <row r="703">
          <cell r="AM703" t="str">
            <v>Japan_CorpFunction_Standard_NA_CorpFunction</v>
          </cell>
          <cell r="AN703" t="str">
            <v>ListRef_544</v>
          </cell>
        </row>
        <row r="704">
          <cell r="AM704" t="str">
            <v>Japan_CrssCntrctRn_IO_Borrowed IO NonDCN_ClntDel&amp;Ops</v>
          </cell>
          <cell r="AN704" t="str">
            <v>ListRef_532</v>
          </cell>
        </row>
        <row r="705">
          <cell r="AM705" t="str">
            <v>Japan_CrssCntrctRn_Standard_Borrowed_ClntDel&amp;Ops</v>
          </cell>
          <cell r="AN705" t="str">
            <v>ListRef_533</v>
          </cell>
        </row>
        <row r="706">
          <cell r="AM706" t="str">
            <v>Japan_IndTchSrvLT_Avanade_LT_ClntDel&amp;Ops</v>
          </cell>
          <cell r="AN706" t="str">
            <v>ListRef_534</v>
          </cell>
        </row>
        <row r="707">
          <cell r="AM707" t="str">
            <v>Japan_IndTchSrvLT_GCP_LT_ClntDel&amp;Ops</v>
          </cell>
          <cell r="AN707" t="str">
            <v>ListRef_535</v>
          </cell>
        </row>
        <row r="708">
          <cell r="AM708" t="str">
            <v>Japan_IndTchSrvLT_Tech GU | Hokkaido_LT_ClntDel&amp;Ops</v>
          </cell>
          <cell r="AN708" t="str">
            <v>ListRef_536</v>
          </cell>
        </row>
        <row r="709">
          <cell r="AM709" t="str">
            <v>Japan_IndTchSrvLT_Tech GU | Low_LT_ClntDel&amp;Ops</v>
          </cell>
          <cell r="AN709" t="str">
            <v>ListRef_537</v>
          </cell>
        </row>
        <row r="710">
          <cell r="AM710" t="str">
            <v>Japan_IndTchSrvST_Avanade_ST_ClntDel&amp;Ops</v>
          </cell>
          <cell r="AN710" t="str">
            <v>ListRef_538</v>
          </cell>
        </row>
        <row r="711">
          <cell r="AM711" t="str">
            <v>Japan_IndTchSrvST_Tech GU | High_ST_ClntDel&amp;Ops</v>
          </cell>
          <cell r="AN711" t="str">
            <v>ListRef_539</v>
          </cell>
        </row>
        <row r="712">
          <cell r="AM712" t="str">
            <v>Japan_IndTchSrvST_Tech GU | Low_ST_ClntDel&amp;Ops</v>
          </cell>
          <cell r="AN712" t="str">
            <v>ListRef_540</v>
          </cell>
        </row>
        <row r="713">
          <cell r="AM713" t="str">
            <v>Japan_InfrastrCons_Standard_NA_Clnt&amp;Market</v>
          </cell>
          <cell r="AN713" t="str">
            <v>ListRef_526</v>
          </cell>
        </row>
        <row r="714">
          <cell r="AM714" t="str">
            <v>Japan_Invtn&amp;ThghtLd_Standard_NA_Invtn&amp;ThghtLd</v>
          </cell>
          <cell r="AN714" t="str">
            <v>ListRef_546</v>
          </cell>
        </row>
        <row r="715">
          <cell r="AM715" t="str">
            <v>Japan_MgtCons_Avanade_LT_Clnt&amp;Market</v>
          </cell>
          <cell r="AN715" t="str">
            <v>ListRef_527</v>
          </cell>
        </row>
        <row r="716">
          <cell r="AM716" t="str">
            <v>Japan_MgtCons_Avanade_ST_Clnt&amp;Market</v>
          </cell>
          <cell r="AN716" t="str">
            <v>ListRef_527</v>
          </cell>
        </row>
        <row r="717">
          <cell r="AM717" t="str">
            <v>Japan_MgtCons_Standard_NA_Clnt&amp;Market</v>
          </cell>
          <cell r="AN717" t="str">
            <v>ListRef_528</v>
          </cell>
        </row>
        <row r="718">
          <cell r="AM718" t="str">
            <v>Japan_OtherDelivery_Standard_NA_ClntDel&amp;Ops</v>
          </cell>
          <cell r="AN718" t="str">
            <v>ListRef_541</v>
          </cell>
        </row>
        <row r="719">
          <cell r="AM719" t="str">
            <v>Japan_Sales_Avanade_ST_Sales</v>
          </cell>
          <cell r="AN719" t="str">
            <v>ListRef_548</v>
          </cell>
        </row>
        <row r="720">
          <cell r="AM720" t="str">
            <v>Japan_Sales_Standard_NA_Sales</v>
          </cell>
          <cell r="AN720" t="str">
            <v>ListRef_549</v>
          </cell>
        </row>
        <row r="721">
          <cell r="AM721" t="str">
            <v>Japan_Strategy_Standard_NA_Clnt&amp;Market</v>
          </cell>
          <cell r="AN721" t="str">
            <v>ListRef_529</v>
          </cell>
        </row>
        <row r="722">
          <cell r="AM722" t="str">
            <v>Japan_Subcontractors_NA_NA_Subcontractors</v>
          </cell>
          <cell r="AN722" t="str">
            <v>Generic_Listref</v>
          </cell>
        </row>
        <row r="723">
          <cell r="AM723" t="str">
            <v>Kenya_BusinessCons_Standard_NA_Clnt&amp;Market</v>
          </cell>
          <cell r="AN723" t="str">
            <v>ListRef_550</v>
          </cell>
        </row>
        <row r="724">
          <cell r="AM724" t="str">
            <v>Kenya_Client_NA_NA_Client</v>
          </cell>
          <cell r="AN724" t="str">
            <v>Generic_Client</v>
          </cell>
        </row>
        <row r="725">
          <cell r="AM725" t="str">
            <v>Kenya_InfrastrCons_Standard_NA_Clnt&amp;Market</v>
          </cell>
          <cell r="AN725" t="str">
            <v>ListRef_551</v>
          </cell>
        </row>
        <row r="726">
          <cell r="AM726" t="str">
            <v>Kenya_MgtCons_Standard_NA_Clnt&amp;Market</v>
          </cell>
          <cell r="AN726" t="str">
            <v>ListRef_552</v>
          </cell>
        </row>
        <row r="727">
          <cell r="AM727" t="str">
            <v>Kenya_Strategy_Standard_NA_Clnt&amp;Market</v>
          </cell>
          <cell r="AN727" t="str">
            <v>ListRef_553</v>
          </cell>
        </row>
        <row r="728">
          <cell r="AM728" t="str">
            <v>Kenya_Subcontractors_NA_NA_Subcontractors</v>
          </cell>
          <cell r="AN728" t="str">
            <v>Generic_Listref</v>
          </cell>
        </row>
        <row r="729">
          <cell r="AM729" t="str">
            <v>Latvia_Client_NA_NA_Client</v>
          </cell>
          <cell r="AN729" t="str">
            <v>Generic_Client</v>
          </cell>
        </row>
        <row r="730">
          <cell r="AM730" t="str">
            <v>Latvia_ContractRun_Standard_Dedicated_ClntDel&amp;Ops</v>
          </cell>
          <cell r="AN730" t="str">
            <v>ListRef_554</v>
          </cell>
        </row>
        <row r="731">
          <cell r="AM731" t="str">
            <v>Latvia_ContractRun_Standard_Global Rate_ClntDel&amp;Ops</v>
          </cell>
          <cell r="AN731" t="str">
            <v>ListRef_554</v>
          </cell>
        </row>
        <row r="732">
          <cell r="AM732" t="str">
            <v>Latvia_CorpFunction_Standard_NA_CorpFunction</v>
          </cell>
          <cell r="AN732" t="str">
            <v>ListRef_560</v>
          </cell>
        </row>
        <row r="733">
          <cell r="AM733" t="str">
            <v>Latvia_CrssCntrctRn_IO_Borrowed IO NonDCN_ClntDel&amp;Ops</v>
          </cell>
          <cell r="AN733" t="str">
            <v>ListRef_555</v>
          </cell>
        </row>
        <row r="734">
          <cell r="AM734" t="str">
            <v>Latvia_CrssCntrctRn_Standard_Borrowed_ClntDel&amp;Ops</v>
          </cell>
          <cell r="AN734" t="str">
            <v>ListRef_556</v>
          </cell>
        </row>
        <row r="735">
          <cell r="AM735" t="str">
            <v>Latvia_IndTchSrvLT_ATC_LT_ClntDel&amp;Ops</v>
          </cell>
          <cell r="AN735" t="str">
            <v>ListRef_557</v>
          </cell>
        </row>
        <row r="736">
          <cell r="AM736" t="str">
            <v>Latvia_IndTchSrvLT_GCP_LT_ClntDel&amp;Ops</v>
          </cell>
          <cell r="AN736" t="str">
            <v>ListRef_558</v>
          </cell>
        </row>
        <row r="737">
          <cell r="AM737" t="str">
            <v>Latvia_IndTchSrvST_ATC_ST_ClntDel&amp;Ops</v>
          </cell>
          <cell r="AN737" t="str">
            <v>ListRef_559</v>
          </cell>
        </row>
        <row r="738">
          <cell r="AM738" t="str">
            <v>Latvia_Subcontractors_NA_NA_Subcontractors</v>
          </cell>
          <cell r="AN738" t="str">
            <v>Generic_Listref</v>
          </cell>
        </row>
        <row r="739">
          <cell r="AM739" t="str">
            <v>Luxembourg_BusinessCons_Standard_NA_Clnt&amp;Market</v>
          </cell>
          <cell r="AN739" t="str">
            <v>ListRef_561</v>
          </cell>
        </row>
        <row r="740">
          <cell r="AM740" t="str">
            <v>Luxembourg_Client_NA_NA_Client</v>
          </cell>
          <cell r="AN740" t="str">
            <v>Generic_Client</v>
          </cell>
        </row>
        <row r="741">
          <cell r="AM741" t="str">
            <v>Luxembourg_ContractRun_Standard_Dedicated_ClntDel&amp;Ops</v>
          </cell>
          <cell r="AN741" t="str">
            <v>ListRef_565</v>
          </cell>
        </row>
        <row r="742">
          <cell r="AM742" t="str">
            <v>Luxembourg_ContractRun_Standard_Global Rate_ClntDel&amp;Ops</v>
          </cell>
          <cell r="AN742" t="str">
            <v>ListRef_565</v>
          </cell>
        </row>
        <row r="743">
          <cell r="AM743" t="str">
            <v>Luxembourg_CorpFunction_Standard_NA_CorpFunction</v>
          </cell>
          <cell r="AN743" t="str">
            <v>ListRef_570</v>
          </cell>
        </row>
        <row r="744">
          <cell r="AM744" t="str">
            <v>Luxembourg_CrssCntrctRn_Standard_Borrowed_ClntDel&amp;Ops</v>
          </cell>
          <cell r="AN744" t="str">
            <v>ListRef_566</v>
          </cell>
        </row>
        <row r="745">
          <cell r="AM745" t="str">
            <v>Luxembourg_IndTchSrvLT_Tech GU_LT_ClntDel&amp;Ops</v>
          </cell>
          <cell r="AN745" t="str">
            <v>ListRef_567</v>
          </cell>
        </row>
        <row r="746">
          <cell r="AM746" t="str">
            <v>Luxembourg_IndTchSrvST_Tech GU_ST_ClntDel&amp;Ops</v>
          </cell>
          <cell r="AN746" t="str">
            <v>ListRef_568</v>
          </cell>
        </row>
        <row r="747">
          <cell r="AM747" t="str">
            <v>Luxembourg_InfrastrCons_Standard_NA_Clnt&amp;Market</v>
          </cell>
          <cell r="AN747" t="str">
            <v>ListRef_562</v>
          </cell>
        </row>
        <row r="748">
          <cell r="AM748" t="str">
            <v>Luxembourg_Invtn&amp;ThghtLd_Standard_NA_Invtn&amp;ThghtLd</v>
          </cell>
          <cell r="AN748" t="str">
            <v>ListRef_571</v>
          </cell>
        </row>
        <row r="749">
          <cell r="AM749" t="str">
            <v>Luxembourg_MgtCons_Standard_NA_Clnt&amp;Market</v>
          </cell>
          <cell r="AN749" t="str">
            <v>ListRef_563</v>
          </cell>
        </row>
        <row r="750">
          <cell r="AM750" t="str">
            <v>Luxembourg_OtherDelivery_Standard_NA_ClntDel&amp;Ops</v>
          </cell>
          <cell r="AN750" t="str">
            <v>ListRef_569</v>
          </cell>
        </row>
        <row r="751">
          <cell r="AM751" t="str">
            <v>Luxembourg_Sales_Standard_NA_Sales</v>
          </cell>
          <cell r="AN751" t="str">
            <v>ListRef_572</v>
          </cell>
        </row>
        <row r="752">
          <cell r="AM752" t="str">
            <v>Luxembourg_Strategy_Standard_NA_Clnt&amp;Market</v>
          </cell>
          <cell r="AN752" t="str">
            <v>ListRef_564</v>
          </cell>
        </row>
        <row r="753">
          <cell r="AM753" t="str">
            <v>Luxembourg_Subcontractors_NA_NA_Subcontractors</v>
          </cell>
          <cell r="AN753" t="str">
            <v>Generic_Listref</v>
          </cell>
        </row>
        <row r="754">
          <cell r="AM754" t="str">
            <v>Malaysia_Acquisitions_Standard_NA_Clnt&amp;Market</v>
          </cell>
          <cell r="AN754" t="str">
            <v>ListRef_573</v>
          </cell>
        </row>
        <row r="755">
          <cell r="AM755" t="str">
            <v>Malaysia_Acquisitions_Standard_NA_ClntDel&amp;Ops</v>
          </cell>
          <cell r="AN755" t="str">
            <v>ListRef_580</v>
          </cell>
        </row>
        <row r="756">
          <cell r="AM756" t="str">
            <v>Malaysia_Acquisitions_Standard_NA_CorpFunction</v>
          </cell>
          <cell r="AN756" t="str">
            <v>ListRef_589</v>
          </cell>
        </row>
        <row r="757">
          <cell r="AM757" t="str">
            <v>Malaysia_Acquisitions_Standard_NA_Invtn&amp;ThghtLd</v>
          </cell>
          <cell r="AN757" t="str">
            <v>ListRef_592</v>
          </cell>
        </row>
        <row r="758">
          <cell r="AM758" t="str">
            <v>Malaysia_Acquisitions_Standard_NA_Sales</v>
          </cell>
          <cell r="AN758" t="str">
            <v>ListRef_594</v>
          </cell>
        </row>
        <row r="759">
          <cell r="AM759" t="str">
            <v>Malaysia_BusinessCons_Avanade_ST_Clnt&amp;Market</v>
          </cell>
          <cell r="AN759" t="str">
            <v>ListRef_574</v>
          </cell>
        </row>
        <row r="760">
          <cell r="AM760" t="str">
            <v>Malaysia_BusinessCons_Standard_NA_Clnt&amp;Market</v>
          </cell>
          <cell r="AN760" t="str">
            <v>ListRef_575</v>
          </cell>
        </row>
        <row r="761">
          <cell r="AM761" t="str">
            <v>Malaysia_Client_NA_NA_Client</v>
          </cell>
          <cell r="AN761" t="str">
            <v>Generic_Client</v>
          </cell>
        </row>
        <row r="762">
          <cell r="AM762" t="str">
            <v>Malaysia_ContractRun_Standard_Dedicated_ClntDel&amp;Ops</v>
          </cell>
          <cell r="AN762" t="str">
            <v>ListRef_581</v>
          </cell>
        </row>
        <row r="763">
          <cell r="AM763" t="str">
            <v>Malaysia_ContractRun_Standard_Global Rate_ClntDel&amp;Ops</v>
          </cell>
          <cell r="AN763" t="str">
            <v>ListRef_581</v>
          </cell>
        </row>
        <row r="764">
          <cell r="AM764" t="str">
            <v>Malaysia_CorpFunction_Avanade_ST_CorpFunction</v>
          </cell>
          <cell r="AN764" t="str">
            <v>ListRef_590</v>
          </cell>
        </row>
        <row r="765">
          <cell r="AM765" t="str">
            <v>Malaysia_CorpFunction_Standard_NA_CorpFunction</v>
          </cell>
          <cell r="AN765" t="str">
            <v>ListRef_591</v>
          </cell>
        </row>
        <row r="766">
          <cell r="AM766" t="str">
            <v>Malaysia_CrssCntrctRn_IO_Borrowed IO NonDCN_ClntDel&amp;Ops</v>
          </cell>
          <cell r="AN766" t="str">
            <v>ListRef_582</v>
          </cell>
        </row>
        <row r="767">
          <cell r="AM767" t="str">
            <v>Malaysia_CrssCntrctRn_Standard_Borrowed_ClntDel&amp;Ops</v>
          </cell>
          <cell r="AN767" t="str">
            <v>ListRef_583</v>
          </cell>
        </row>
        <row r="768">
          <cell r="AM768" t="str">
            <v>Malaysia_IndTchSrvLT_GCP_LT_ClntDel&amp;Ops</v>
          </cell>
          <cell r="AN768" t="str">
            <v>ListRef_584</v>
          </cell>
        </row>
        <row r="769">
          <cell r="AM769" t="str">
            <v>Malaysia_IndTchSrvLT_Tech GU_LT_ClntDel&amp;Ops</v>
          </cell>
          <cell r="AN769" t="str">
            <v>ListRef_585</v>
          </cell>
        </row>
        <row r="770">
          <cell r="AM770" t="str">
            <v>Malaysia_IndTchSrvST_Avanade_ST_ClntDel&amp;Ops</v>
          </cell>
          <cell r="AN770" t="str">
            <v>ListRef_586</v>
          </cell>
        </row>
        <row r="771">
          <cell r="AM771" t="str">
            <v>Malaysia_IndTchSrvST_Tech GU_ST_ClntDel&amp;Ops</v>
          </cell>
          <cell r="AN771" t="str">
            <v>ListRef_587</v>
          </cell>
        </row>
        <row r="772">
          <cell r="AM772" t="str">
            <v>Malaysia_InfrastrCons_Standard_NA_Clnt&amp;Market</v>
          </cell>
          <cell r="AN772" t="str">
            <v>ListRef_576</v>
          </cell>
        </row>
        <row r="773">
          <cell r="AM773" t="str">
            <v>Malaysia_Invtn&amp;ThghtLd_Standard_NA_Invtn&amp;ThghtLd</v>
          </cell>
          <cell r="AN773" t="str">
            <v>ListRef_593</v>
          </cell>
        </row>
        <row r="774">
          <cell r="AM774" t="str">
            <v>Malaysia_MgtCons_Avanade_ST_Clnt&amp;Market</v>
          </cell>
          <cell r="AN774" t="str">
            <v>ListRef_577</v>
          </cell>
        </row>
        <row r="775">
          <cell r="AM775" t="str">
            <v>Malaysia_MgtCons_Standard_NA_Clnt&amp;Market</v>
          </cell>
          <cell r="AN775" t="str">
            <v>ListRef_578</v>
          </cell>
        </row>
        <row r="776">
          <cell r="AM776" t="str">
            <v>Malaysia_OtherDelivery_Standard_NA_ClntDel&amp;Ops</v>
          </cell>
          <cell r="AN776" t="str">
            <v>ListRef_588</v>
          </cell>
        </row>
        <row r="777">
          <cell r="AM777" t="str">
            <v>Malaysia_Sales_Avanade_ST_Sales</v>
          </cell>
          <cell r="AN777" t="str">
            <v>ListRef_595</v>
          </cell>
        </row>
        <row r="778">
          <cell r="AM778" t="str">
            <v>Malaysia_Sales_Standard_NA_Sales</v>
          </cell>
          <cell r="AN778" t="str">
            <v>ListRef_596</v>
          </cell>
        </row>
        <row r="779">
          <cell r="AM779" t="str">
            <v>Malaysia_Strategy_Standard_NA_Clnt&amp;Market</v>
          </cell>
          <cell r="AN779" t="str">
            <v>ListRef_579</v>
          </cell>
        </row>
        <row r="780">
          <cell r="AM780" t="str">
            <v>Malaysia_Subcontractors_NA_NA_Subcontractors</v>
          </cell>
          <cell r="AN780" t="str">
            <v>Generic_Listref</v>
          </cell>
        </row>
        <row r="781">
          <cell r="AM781" t="str">
            <v>Mauritius_Acquisitions_Standard_NA_Clnt&amp;Market</v>
          </cell>
          <cell r="AN781" t="str">
            <v>ListRef_597</v>
          </cell>
        </row>
        <row r="782">
          <cell r="AM782" t="str">
            <v>Mauritius_Acquisitions_Standard_NA_ClntDel&amp;Ops</v>
          </cell>
          <cell r="AN782" t="str">
            <v>ListRef_598</v>
          </cell>
        </row>
        <row r="783">
          <cell r="AM783" t="str">
            <v>Mauritius_Acquisitions_Standard_NA_CorpFunction</v>
          </cell>
          <cell r="AN783" t="str">
            <v>ListRef_605</v>
          </cell>
        </row>
        <row r="784">
          <cell r="AM784" t="str">
            <v>Mauritius_Acquisitions_Standard_NA_Invtn&amp;ThghtLd</v>
          </cell>
          <cell r="AN784" t="str">
            <v>ListRef_607</v>
          </cell>
        </row>
        <row r="785">
          <cell r="AM785" t="str">
            <v>Mauritius_Acquisitions_Standard_NA_Sales</v>
          </cell>
          <cell r="AN785" t="str">
            <v>ListRef_608</v>
          </cell>
        </row>
        <row r="786">
          <cell r="AM786" t="str">
            <v>Mauritius_Client_NA_NA_Client</v>
          </cell>
          <cell r="AN786" t="str">
            <v>Generic_Client</v>
          </cell>
        </row>
        <row r="787">
          <cell r="AM787" t="str">
            <v>Mauritius_ContractRun_Standard_Dedicated_ClntDel&amp;Ops</v>
          </cell>
          <cell r="AN787" t="str">
            <v>ListRef_599</v>
          </cell>
        </row>
        <row r="788">
          <cell r="AM788" t="str">
            <v>Mauritius_ContractRun_Standard_Global Rate_ClntDel&amp;Ops</v>
          </cell>
          <cell r="AN788" t="str">
            <v>ListRef_599</v>
          </cell>
        </row>
        <row r="789">
          <cell r="AM789" t="str">
            <v>Mauritius_CorpFunction_Standard_NA_CorpFunction</v>
          </cell>
          <cell r="AN789" t="str">
            <v>ListRef_606</v>
          </cell>
        </row>
        <row r="790">
          <cell r="AM790" t="str">
            <v>Mauritius_CrssCntrctRn_IO_Borrowed IO NonDCN_ClntDel&amp;Ops</v>
          </cell>
          <cell r="AN790" t="str">
            <v>ListRef_600</v>
          </cell>
        </row>
        <row r="791">
          <cell r="AM791" t="str">
            <v>Mauritius_CrssCntrctRn_Standard_Borrowed_ClntDel&amp;Ops</v>
          </cell>
          <cell r="AN791" t="str">
            <v>ListRef_601</v>
          </cell>
        </row>
        <row r="792">
          <cell r="AM792" t="str">
            <v>Mauritius_CrssCntrctRn_Standard_Dedicated IO Service Desk ACN Facility_ClntDel&amp;Ops</v>
          </cell>
          <cell r="AN792" t="str">
            <v>ListRef_601</v>
          </cell>
        </row>
        <row r="793">
          <cell r="AM793" t="str">
            <v>Mauritius_IndTchSrvLT_ATC_LT_ClntDel&amp;Ops</v>
          </cell>
          <cell r="AN793" t="str">
            <v>ListRef_602</v>
          </cell>
        </row>
        <row r="794">
          <cell r="AM794" t="str">
            <v>Mauritius_IndTchSrvLT_GCP_LT_ClntDel&amp;Ops</v>
          </cell>
          <cell r="AN794" t="str">
            <v>ListRef_603</v>
          </cell>
        </row>
        <row r="795">
          <cell r="AM795" t="str">
            <v>Mauritius_IndTchSrvST_ATC_ST_ClntDel&amp;Ops</v>
          </cell>
          <cell r="AN795" t="str">
            <v>ListRef_604</v>
          </cell>
        </row>
        <row r="796">
          <cell r="AM796" t="str">
            <v>Mauritius_Subcontractors_NA_NA_Subcontractors</v>
          </cell>
          <cell r="AN796" t="str">
            <v>Generic_Listref</v>
          </cell>
        </row>
        <row r="797">
          <cell r="AM797" t="str">
            <v>Mexico_Acquisitions_Standard_NA_Clnt&amp;Market</v>
          </cell>
          <cell r="AN797" t="str">
            <v>ListRef_609</v>
          </cell>
        </row>
        <row r="798">
          <cell r="AM798" t="str">
            <v>Mexico_Acquisitions_Standard_NA_ClntDel&amp;Ops</v>
          </cell>
          <cell r="AN798" t="str">
            <v>ListRef_614</v>
          </cell>
        </row>
        <row r="799">
          <cell r="AM799" t="str">
            <v>Mexico_Acquisitions_Standard_NA_CorpFunction</v>
          </cell>
          <cell r="AN799" t="str">
            <v>ListRef_626</v>
          </cell>
        </row>
        <row r="800">
          <cell r="AM800" t="str">
            <v>Mexico_Acquisitions_Standard_NA_Invtn&amp;ThghtLd</v>
          </cell>
          <cell r="AN800" t="str">
            <v>ListRef_628</v>
          </cell>
        </row>
        <row r="801">
          <cell r="AM801" t="str">
            <v>Mexico_Acquisitions_Standard_NA_Sales</v>
          </cell>
          <cell r="AN801" t="str">
            <v>ListRef_629</v>
          </cell>
        </row>
        <row r="802">
          <cell r="AM802" t="str">
            <v>Mexico_BusinessCons_Standard_NA_Clnt&amp;Market</v>
          </cell>
          <cell r="AN802" t="str">
            <v>ListRef_610</v>
          </cell>
        </row>
        <row r="803">
          <cell r="AM803" t="str">
            <v>Mexico_Client_NA_NA_Client</v>
          </cell>
          <cell r="AN803" t="str">
            <v>Generic_Client</v>
          </cell>
        </row>
        <row r="804">
          <cell r="AM804" t="str">
            <v>Mexico_ContractRun_Standard_Dedicated_ClntDel&amp;Ops</v>
          </cell>
          <cell r="AN804" t="str">
            <v>ListRef_615</v>
          </cell>
        </row>
        <row r="805">
          <cell r="AM805" t="str">
            <v>Mexico_ContractRun_Standard_Global Rate_ClntDel&amp;Ops</v>
          </cell>
          <cell r="AN805" t="str">
            <v>ListRef_615</v>
          </cell>
        </row>
        <row r="806">
          <cell r="AM806" t="str">
            <v>Mexico_CorpFunction_Standard_NA_CorpFunction</v>
          </cell>
          <cell r="AN806" t="str">
            <v>ListRef_627</v>
          </cell>
        </row>
        <row r="807">
          <cell r="AM807" t="str">
            <v>Mexico_CrssCntrctRn_IO_Borrowed IO NonDCN_ClntDel&amp;Ops</v>
          </cell>
          <cell r="AN807" t="str">
            <v>ListRef_616</v>
          </cell>
        </row>
        <row r="808">
          <cell r="AM808" t="str">
            <v>Mexico_CrssCntrctRn_Standard_Borrowed_ClntDel&amp;Ops</v>
          </cell>
          <cell r="AN808" t="str">
            <v>ListRef_617</v>
          </cell>
        </row>
        <row r="809">
          <cell r="AM809" t="str">
            <v>Mexico_IndTchSrvLT_ATC | Monterrey_LT_ClntDel&amp;Ops</v>
          </cell>
          <cell r="AN809" t="str">
            <v>ListRef_618</v>
          </cell>
        </row>
        <row r="810">
          <cell r="AM810" t="str">
            <v>Mexico_IndTchSrvLT_ATC | Non_Monterrey ATS_LT_ClntDel&amp;Ops</v>
          </cell>
          <cell r="AN810" t="str">
            <v>ListRef_619</v>
          </cell>
        </row>
        <row r="811">
          <cell r="AM811" t="str">
            <v>Mexico_IndTchSrvLT_ATC | Non_Monterrey STPA_LT_ClntDel&amp;Ops</v>
          </cell>
          <cell r="AN811" t="str">
            <v>ListRef_620</v>
          </cell>
        </row>
        <row r="812">
          <cell r="AM812" t="str">
            <v>Mexico_IndTchSrvLT_GCP_LT_ClntDel&amp;Ops</v>
          </cell>
          <cell r="AN812" t="str">
            <v>ListRef_621</v>
          </cell>
        </row>
        <row r="813">
          <cell r="AM813" t="str">
            <v>Mexico_IndTchSrvST_ATC | Monterrey_ST_ClntDel&amp;Ops</v>
          </cell>
          <cell r="AN813" t="str">
            <v>ListRef_622</v>
          </cell>
        </row>
        <row r="814">
          <cell r="AM814" t="str">
            <v>Mexico_IndTchSrvST_ATC | Non_Monterrey ATS_ST_ClntDel&amp;Ops</v>
          </cell>
          <cell r="AN814" t="str">
            <v>ListRef_623</v>
          </cell>
        </row>
        <row r="815">
          <cell r="AM815" t="str">
            <v>Mexico_IndTchSrvST_ATC | Non_Monterrey STPA_ST_ClntDel&amp;Ops</v>
          </cell>
          <cell r="AN815" t="str">
            <v>ListRef_624</v>
          </cell>
        </row>
        <row r="816">
          <cell r="AM816" t="str">
            <v>Mexico_InfrastrCons_Standard_NA_Clnt&amp;Market</v>
          </cell>
          <cell r="AN816" t="str">
            <v>ListRef_611</v>
          </cell>
        </row>
        <row r="817">
          <cell r="AM817" t="str">
            <v>Mexico_MgtCons_Standard_NA_Clnt&amp;Market</v>
          </cell>
          <cell r="AN817" t="str">
            <v>ListRef_612</v>
          </cell>
        </row>
        <row r="818">
          <cell r="AM818" t="str">
            <v>Mexico_OtherDelivery_Standard_NA_ClntDel&amp;Ops</v>
          </cell>
          <cell r="AN818" t="str">
            <v>ListRef_625</v>
          </cell>
        </row>
        <row r="819">
          <cell r="AM819" t="str">
            <v>Mexico_Sales_Standard_NA_Sales</v>
          </cell>
          <cell r="AN819" t="str">
            <v>ListRef_630</v>
          </cell>
        </row>
        <row r="820">
          <cell r="AM820" t="str">
            <v>Mexico_Strategy_Standard_NA_Clnt&amp;Market</v>
          </cell>
          <cell r="AN820" t="str">
            <v>ListRef_613</v>
          </cell>
        </row>
        <row r="821">
          <cell r="AM821" t="str">
            <v>Mexico_Subcontractors_NA_NA_Subcontractors</v>
          </cell>
          <cell r="AN821" t="str">
            <v>Generic_Listref</v>
          </cell>
        </row>
        <row r="822">
          <cell r="AM822" t="str">
            <v>Morocco_Client_NA_NA_Client</v>
          </cell>
          <cell r="AN822" t="str">
            <v>Generic_Client</v>
          </cell>
        </row>
        <row r="823">
          <cell r="AM823" t="str">
            <v>Morocco_CorpFunction_Standard_NA_CorpFunction</v>
          </cell>
          <cell r="AN823" t="str">
            <v>ListRef_636</v>
          </cell>
        </row>
        <row r="824">
          <cell r="AM824" t="str">
            <v>Morocco_CrssCntrctRn_IO_Borrowed IO NonDCN_ClntDel&amp;Ops</v>
          </cell>
          <cell r="AN824" t="str">
            <v>ListRef_631</v>
          </cell>
        </row>
        <row r="825">
          <cell r="AM825" t="str">
            <v>Morocco_IndTchSrvLT_ATC_LT_ClntDel&amp;Ops</v>
          </cell>
          <cell r="AN825" t="str">
            <v>ListRef_632</v>
          </cell>
        </row>
        <row r="826">
          <cell r="AM826" t="str">
            <v>Morocco_IndTchSrvLT_Avanade GDN_LT_ClntDel&amp;Ops</v>
          </cell>
          <cell r="AN826" t="str">
            <v>ListRef_633</v>
          </cell>
        </row>
        <row r="827">
          <cell r="AM827" t="str">
            <v>Morocco_IndTchSrvST_ATC_ST_ClntDel&amp;Ops</v>
          </cell>
          <cell r="AN827" t="str">
            <v>ListRef_634</v>
          </cell>
        </row>
        <row r="828">
          <cell r="AM828" t="str">
            <v>Morocco_IndTchSrvST_Avanade GDN_ST_ClntDel&amp;Ops</v>
          </cell>
          <cell r="AN828" t="str">
            <v>ListRef_635</v>
          </cell>
        </row>
        <row r="829">
          <cell r="AM829" t="str">
            <v>Morocco_Subcontractors_NA_NA_Subcontractors</v>
          </cell>
          <cell r="AN829" t="str">
            <v>Generic_Listref</v>
          </cell>
        </row>
        <row r="830">
          <cell r="AM830" t="str">
            <v>Mozambique_Client_NA_NA_Client</v>
          </cell>
          <cell r="AN830" t="str">
            <v>Generic_Client</v>
          </cell>
        </row>
        <row r="831">
          <cell r="AM831" t="str">
            <v>Mozambique_Subcontractors_NA_NA_Subcontractors</v>
          </cell>
          <cell r="AN831" t="str">
            <v>Generic_Listref</v>
          </cell>
        </row>
        <row r="832">
          <cell r="AM832" t="str">
            <v>Netherlands_Acquisitions_Standard_NA_Clnt&amp;Market</v>
          </cell>
          <cell r="AN832" t="str">
            <v>ListRef_637</v>
          </cell>
        </row>
        <row r="833">
          <cell r="AM833" t="str">
            <v>Netherlands_Acquisitions_Standard_NA_ClntDel&amp;Ops</v>
          </cell>
          <cell r="AN833" t="str">
            <v>ListRef_642</v>
          </cell>
        </row>
        <row r="834">
          <cell r="AM834" t="str">
            <v>Netherlands_Acquisitions_Standard_NA_CorpFunction</v>
          </cell>
          <cell r="AN834" t="str">
            <v>ListRef_655</v>
          </cell>
        </row>
        <row r="835">
          <cell r="AM835" t="str">
            <v>Netherlands_Acquisitions_Standard_NA_Invtn&amp;ThghtLd</v>
          </cell>
          <cell r="AN835" t="str">
            <v>ListRef_658</v>
          </cell>
        </row>
        <row r="836">
          <cell r="AM836" t="str">
            <v>Netherlands_Acquisitions_Standard_NA_Sales</v>
          </cell>
          <cell r="AN836" t="str">
            <v>ListRef_660</v>
          </cell>
        </row>
        <row r="837">
          <cell r="AM837" t="str">
            <v>Netherlands_BusinessCons_Standard_NA_Clnt&amp;Market</v>
          </cell>
          <cell r="AN837" t="str">
            <v>ListRef_638</v>
          </cell>
        </row>
        <row r="838">
          <cell r="AM838" t="str">
            <v>Netherlands_Client_NA_NA_Client</v>
          </cell>
          <cell r="AN838" t="str">
            <v>Generic_Client</v>
          </cell>
        </row>
        <row r="839">
          <cell r="AM839" t="str">
            <v>Netherlands_ContractRun_Standard_Dedicated_ClntDel&amp;Ops</v>
          </cell>
          <cell r="AN839" t="str">
            <v>ListRef_643</v>
          </cell>
        </row>
        <row r="840">
          <cell r="AM840" t="str">
            <v>Netherlands_ContractRun_Standard_Global Rate_ClntDel&amp;Ops</v>
          </cell>
          <cell r="AN840" t="str">
            <v>ListRef_643</v>
          </cell>
        </row>
        <row r="841">
          <cell r="AM841" t="str">
            <v>Netherlands_CorpFunction_Avanade_ST_CorpFunction</v>
          </cell>
          <cell r="AN841" t="str">
            <v>ListRef_656</v>
          </cell>
        </row>
        <row r="842">
          <cell r="AM842" t="str">
            <v>Netherlands_CorpFunction_Standard_NA_CorpFunction</v>
          </cell>
          <cell r="AN842" t="str">
            <v>ListRef_657</v>
          </cell>
        </row>
        <row r="843">
          <cell r="AM843" t="str">
            <v>Netherlands_CrssCntrctRn_IO_Borrowed IO NonDCN_ClntDel&amp;Ops</v>
          </cell>
          <cell r="AN843" t="str">
            <v>ListRef_644</v>
          </cell>
        </row>
        <row r="844">
          <cell r="AM844" t="str">
            <v>Netherlands_CrssCntrctRn_Project Based ABS NL_Borrowed_ClntDel&amp;Ops</v>
          </cell>
          <cell r="AN844" t="str">
            <v>ListRef_645</v>
          </cell>
        </row>
        <row r="845">
          <cell r="AM845" t="str">
            <v>Netherlands_CrssCntrctRn_Standard_Borrowed_ClntDel&amp;Ops</v>
          </cell>
          <cell r="AN845" t="str">
            <v>ListRef_646</v>
          </cell>
        </row>
        <row r="846">
          <cell r="AM846" t="str">
            <v>Netherlands_IndTchSrvLT_ATC_LT_ClntDel&amp;Ops</v>
          </cell>
          <cell r="AN846" t="str">
            <v>ListRef_647</v>
          </cell>
        </row>
        <row r="847">
          <cell r="AM847" t="str">
            <v>Netherlands_IndTchSrvLT_Avanade_LT_ClntDel&amp;Ops</v>
          </cell>
          <cell r="AN847" t="str">
            <v>ListRef_648</v>
          </cell>
        </row>
        <row r="848">
          <cell r="AM848" t="str">
            <v>Netherlands_IndTchSrvLT_GCP_LT_ClntDel&amp;Ops</v>
          </cell>
          <cell r="AN848" t="str">
            <v>ListRef_649</v>
          </cell>
        </row>
        <row r="849">
          <cell r="AM849" t="str">
            <v>Netherlands_IndTchSrvLT_Tech GU_LT_ClntDel&amp;Ops</v>
          </cell>
          <cell r="AN849" t="str">
            <v>ListRef_650</v>
          </cell>
        </row>
        <row r="850">
          <cell r="AM850" t="str">
            <v>Netherlands_IndTchSrvST_ATC_ST_ClntDel&amp;Ops</v>
          </cell>
          <cell r="AN850" t="str">
            <v>ListRef_651</v>
          </cell>
        </row>
        <row r="851">
          <cell r="AM851" t="str">
            <v>Netherlands_IndTchSrvST_Avanade_ST_ClntDel&amp;Ops</v>
          </cell>
          <cell r="AN851" t="str">
            <v>ListRef_652</v>
          </cell>
        </row>
        <row r="852">
          <cell r="AM852" t="str">
            <v>Netherlands_IndTchSrvST_Tech GU_ST_ClntDel&amp;Ops</v>
          </cell>
          <cell r="AN852" t="str">
            <v>ListRef_653</v>
          </cell>
        </row>
        <row r="853">
          <cell r="AM853" t="str">
            <v>Netherlands_InfrastrCons_Standard_NA_Clnt&amp;Market</v>
          </cell>
          <cell r="AN853" t="str">
            <v>ListRef_639</v>
          </cell>
        </row>
        <row r="854">
          <cell r="AM854" t="str">
            <v>Netherlands_Invtn&amp;ThghtLd_Standard_NA_Invtn&amp;ThghtLd</v>
          </cell>
          <cell r="AN854" t="str">
            <v>ListRef_659</v>
          </cell>
        </row>
        <row r="855">
          <cell r="AM855" t="str">
            <v>Netherlands_MgtCons_Standard_NA_Clnt&amp;Market</v>
          </cell>
          <cell r="AN855" t="str">
            <v>ListRef_640</v>
          </cell>
        </row>
        <row r="856">
          <cell r="AM856" t="str">
            <v>Netherlands_OtherDelivery_Standard_NA_ClntDel&amp;Ops</v>
          </cell>
          <cell r="AN856" t="str">
            <v>ListRef_654</v>
          </cell>
        </row>
        <row r="857">
          <cell r="AM857" t="str">
            <v>Netherlands_Sales_Avanade_ST_Sales</v>
          </cell>
          <cell r="AN857" t="str">
            <v>ListRef_661</v>
          </cell>
        </row>
        <row r="858">
          <cell r="AM858" t="str">
            <v>Netherlands_Sales_Standard_NA_Sales</v>
          </cell>
          <cell r="AN858" t="str">
            <v>ListRef_662</v>
          </cell>
        </row>
        <row r="859">
          <cell r="AM859" t="str">
            <v>Netherlands_Strategy_Standard_NA_Clnt&amp;Market</v>
          </cell>
          <cell r="AN859" t="str">
            <v>ListRef_641</v>
          </cell>
        </row>
        <row r="860">
          <cell r="AM860" t="str">
            <v>Netherlands_Subcontractors_NA_NA_Subcontractors</v>
          </cell>
          <cell r="AN860" t="str">
            <v>Generic_Listref</v>
          </cell>
        </row>
        <row r="861">
          <cell r="AM861" t="str">
            <v>New Zealand_Acquisitions_Standard_NA_Clnt&amp;Market</v>
          </cell>
          <cell r="AN861" t="str">
            <v>ListRef_663</v>
          </cell>
        </row>
        <row r="862">
          <cell r="AM862" t="str">
            <v>New Zealand_Acquisitions_Standard_NA_ClntDel&amp;Ops</v>
          </cell>
          <cell r="AN862" t="str">
            <v>ListRef_668</v>
          </cell>
        </row>
        <row r="863">
          <cell r="AM863" t="str">
            <v>New Zealand_Acquisitions_Standard_NA_CorpFunction</v>
          </cell>
          <cell r="AN863" t="str">
            <v>ListRef_675</v>
          </cell>
        </row>
        <row r="864">
          <cell r="AM864" t="str">
            <v>New Zealand_Acquisitions_Standard_NA_Invtn&amp;ThghtLd</v>
          </cell>
          <cell r="AN864" t="str">
            <v>ListRef_677</v>
          </cell>
        </row>
        <row r="865">
          <cell r="AM865" t="str">
            <v>New Zealand_Acquisitions_Standard_NA_Sales</v>
          </cell>
          <cell r="AN865" t="str">
            <v>ListRef_679</v>
          </cell>
        </row>
        <row r="866">
          <cell r="AM866" t="str">
            <v>New Zealand_BusinessCons_Standard_NA_Clnt&amp;Market</v>
          </cell>
          <cell r="AN866" t="str">
            <v>ListRef_664</v>
          </cell>
        </row>
        <row r="867">
          <cell r="AM867" t="str">
            <v>New Zealand_Client_NA_NA_Client</v>
          </cell>
          <cell r="AN867" t="str">
            <v>Generic_Client</v>
          </cell>
        </row>
        <row r="868">
          <cell r="AM868" t="str">
            <v>New Zealand_ContractRun_Standard_Dedicated_ClntDel&amp;Ops</v>
          </cell>
          <cell r="AN868" t="str">
            <v>ListRef_669</v>
          </cell>
        </row>
        <row r="869">
          <cell r="AM869" t="str">
            <v>New Zealand_ContractRun_Standard_Global Rate_ClntDel&amp;Ops</v>
          </cell>
          <cell r="AN869" t="str">
            <v>ListRef_669</v>
          </cell>
        </row>
        <row r="870">
          <cell r="AM870" t="str">
            <v>New Zealand_CorpFunction_Standard_NA_CorpFunction</v>
          </cell>
          <cell r="AN870" t="str">
            <v>ListRef_676</v>
          </cell>
        </row>
        <row r="871">
          <cell r="AM871" t="str">
            <v>New Zealand_CrssCntrctRn_Standard_Borrowed_ClntDel&amp;Ops</v>
          </cell>
          <cell r="AN871" t="str">
            <v>ListRef_670</v>
          </cell>
        </row>
        <row r="872">
          <cell r="AM872" t="str">
            <v>New Zealand_IndTchSrvLT_GCP_LT_ClntDel&amp;Ops</v>
          </cell>
          <cell r="AN872" t="str">
            <v>ListRef_671</v>
          </cell>
        </row>
        <row r="873">
          <cell r="AM873" t="str">
            <v>New Zealand_IndTchSrvST_Tech GU | Core_ST_ClntDel&amp;Ops</v>
          </cell>
          <cell r="AN873" t="str">
            <v>ListRef_672</v>
          </cell>
        </row>
        <row r="874">
          <cell r="AM874" t="str">
            <v>New Zealand_IndTchSrvST_Tech GU | Niche_ST_ClntDel&amp;Ops</v>
          </cell>
          <cell r="AN874" t="str">
            <v>ListRef_673</v>
          </cell>
        </row>
        <row r="875">
          <cell r="AM875" t="str">
            <v>New Zealand_InfrastrCons_Standard_NA_Clnt&amp;Market</v>
          </cell>
          <cell r="AN875" t="str">
            <v>ListRef_665</v>
          </cell>
        </row>
        <row r="876">
          <cell r="AM876" t="str">
            <v>New Zealand_Invtn&amp;ThghtLd_Standard_NA_Invtn&amp;ThghtLd</v>
          </cell>
          <cell r="AN876" t="str">
            <v>ListRef_678</v>
          </cell>
        </row>
        <row r="877">
          <cell r="AM877" t="str">
            <v>New Zealand_MgtCons_Standard_NA_Clnt&amp;Market</v>
          </cell>
          <cell r="AN877" t="str">
            <v>ListRef_666</v>
          </cell>
        </row>
        <row r="878">
          <cell r="AM878" t="str">
            <v>New Zealand_OtherDelivery_Standard_NA_ClntDel&amp;Ops</v>
          </cell>
          <cell r="AN878" t="str">
            <v>ListRef_674</v>
          </cell>
        </row>
        <row r="879">
          <cell r="AM879" t="str">
            <v>New Zealand_Sales_Standard_NA_Sales</v>
          </cell>
          <cell r="AN879" t="str">
            <v>ListRef_680</v>
          </cell>
        </row>
        <row r="880">
          <cell r="AM880" t="str">
            <v>New Zealand_Strategy_Standard_NA_Clnt&amp;Market</v>
          </cell>
          <cell r="AN880" t="str">
            <v>ListRef_667</v>
          </cell>
        </row>
        <row r="881">
          <cell r="AM881" t="str">
            <v>New Zealand_Subcontractors_NA_NA_Subcontractors</v>
          </cell>
          <cell r="AN881" t="str">
            <v>Generic_Listref</v>
          </cell>
        </row>
        <row r="882">
          <cell r="AM882" t="str">
            <v>Nigeria_BusinessCons_Standard_NA_Clnt&amp;Market</v>
          </cell>
          <cell r="AN882" t="str">
            <v>ListRef_681</v>
          </cell>
        </row>
        <row r="883">
          <cell r="AM883" t="str">
            <v>Nigeria_Client_NA_NA_Client</v>
          </cell>
          <cell r="AN883" t="str">
            <v>Generic_Client</v>
          </cell>
        </row>
        <row r="884">
          <cell r="AM884" t="str">
            <v>Nigeria_ContractRun_Standard_Dedicated_ClntDel&amp;Ops</v>
          </cell>
          <cell r="AN884" t="str">
            <v>ListRef_685</v>
          </cell>
        </row>
        <row r="885">
          <cell r="AM885" t="str">
            <v>Nigeria_ContractRun_Standard_Global Rate_ClntDel&amp;Ops</v>
          </cell>
          <cell r="AN885" t="str">
            <v>ListRef_685</v>
          </cell>
        </row>
        <row r="886">
          <cell r="AM886" t="str">
            <v>Nigeria_CorpFunction_Standard_NA_CorpFunction</v>
          </cell>
          <cell r="AN886" t="str">
            <v>ListRef_689</v>
          </cell>
        </row>
        <row r="887">
          <cell r="AM887" t="str">
            <v>Nigeria_CrssCntrctRn_IO_Borrowed IO NonDCN_ClntDel&amp;Ops</v>
          </cell>
          <cell r="AN887" t="str">
            <v>ListRef_686</v>
          </cell>
        </row>
        <row r="888">
          <cell r="AM888" t="str">
            <v>Nigeria_CrssCntrctRn_Standard_Borrowed_ClntDel&amp;Ops</v>
          </cell>
          <cell r="AN888" t="str">
            <v>ListRef_687</v>
          </cell>
        </row>
        <row r="889">
          <cell r="AM889" t="str">
            <v>Nigeria_IndTchSrvST_Tech GU_ST_ClntDel&amp;Ops</v>
          </cell>
          <cell r="AN889" t="str">
            <v>ListRef_688</v>
          </cell>
        </row>
        <row r="890">
          <cell r="AM890" t="str">
            <v>Nigeria_InfrastrCons_Standard_NA_Clnt&amp;Market</v>
          </cell>
          <cell r="AN890" t="str">
            <v>ListRef_682</v>
          </cell>
        </row>
        <row r="891">
          <cell r="AM891" t="str">
            <v>Nigeria_MgtCons_Standard_NA_Clnt&amp;Market</v>
          </cell>
          <cell r="AN891" t="str">
            <v>ListRef_683</v>
          </cell>
        </row>
        <row r="892">
          <cell r="AM892" t="str">
            <v>Nigeria_Strategy_Standard_NA_Clnt&amp;Market</v>
          </cell>
          <cell r="AN892" t="str">
            <v>ListRef_684</v>
          </cell>
        </row>
        <row r="893">
          <cell r="AM893" t="str">
            <v>Nigeria_Subcontractors_NA_NA_Subcontractors</v>
          </cell>
          <cell r="AN893" t="str">
            <v>Generic_Listref</v>
          </cell>
        </row>
        <row r="894">
          <cell r="AM894" t="str">
            <v>Norway_Acquisitions_Standard_NA_Clnt&amp;Market</v>
          </cell>
          <cell r="AN894" t="str">
            <v>ListRef_690</v>
          </cell>
        </row>
        <row r="895">
          <cell r="AM895" t="str">
            <v>Norway_Acquisitions_Standard_NA_ClntDel&amp;Ops</v>
          </cell>
          <cell r="AN895" t="str">
            <v>ListRef_697</v>
          </cell>
        </row>
        <row r="896">
          <cell r="AM896" t="str">
            <v>Norway_Acquisitions_Standard_NA_CorpFunction</v>
          </cell>
          <cell r="AN896" t="str">
            <v>ListRef_707</v>
          </cell>
        </row>
        <row r="897">
          <cell r="AM897" t="str">
            <v>Norway_Acquisitions_Standard_NA_Invtn&amp;ThghtLd</v>
          </cell>
          <cell r="AN897" t="str">
            <v>ListRef_710</v>
          </cell>
        </row>
        <row r="898">
          <cell r="AM898" t="str">
            <v>Norway_Acquisitions_Standard_NA_Sales</v>
          </cell>
          <cell r="AN898" t="str">
            <v>ListRef_712</v>
          </cell>
        </row>
        <row r="899">
          <cell r="AM899" t="str">
            <v>Norway_BusinessCons_Avanade_LT_Clnt&amp;Market</v>
          </cell>
          <cell r="AN899" t="str">
            <v>ListRef_691</v>
          </cell>
        </row>
        <row r="900">
          <cell r="AM900" t="str">
            <v>Norway_BusinessCons_Avanade_ST_Clnt&amp;Market</v>
          </cell>
          <cell r="AN900" t="str">
            <v>ListRef_691</v>
          </cell>
        </row>
        <row r="901">
          <cell r="AM901" t="str">
            <v>Norway_BusinessCons_Standard_NA_Clnt&amp;Market</v>
          </cell>
          <cell r="AN901" t="str">
            <v>ListRef_692</v>
          </cell>
        </row>
        <row r="902">
          <cell r="AM902" t="str">
            <v>Norway_Client_NA_NA_Client</v>
          </cell>
          <cell r="AN902" t="str">
            <v>Generic_Client</v>
          </cell>
        </row>
        <row r="903">
          <cell r="AM903" t="str">
            <v>Norway_ContractRun_Standard_Dedicated_ClntDel&amp;Ops</v>
          </cell>
          <cell r="AN903" t="str">
            <v>ListRef_698</v>
          </cell>
        </row>
        <row r="904">
          <cell r="AM904" t="str">
            <v>Norway_ContractRun_Standard_Global Rate_ClntDel&amp;Ops</v>
          </cell>
          <cell r="AN904" t="str">
            <v>ListRef_698</v>
          </cell>
        </row>
        <row r="905">
          <cell r="AM905" t="str">
            <v>Norway_CorpFunction_Avanade_ST_CorpFunction</v>
          </cell>
          <cell r="AN905" t="str">
            <v>ListRef_708</v>
          </cell>
        </row>
        <row r="906">
          <cell r="AM906" t="str">
            <v>Norway_CorpFunction_Standard_NA_CorpFunction</v>
          </cell>
          <cell r="AN906" t="str">
            <v>ListRef_709</v>
          </cell>
        </row>
        <row r="907">
          <cell r="AM907" t="str">
            <v>Norway_CrssCntrctRn_IO_Borrowed IO NonDCN_ClntDel&amp;Ops</v>
          </cell>
          <cell r="AN907" t="str">
            <v>ListRef_699</v>
          </cell>
        </row>
        <row r="908">
          <cell r="AM908" t="str">
            <v>Norway_CrssCntrctRn_Standard_Borrowed_ClntDel&amp;Ops</v>
          </cell>
          <cell r="AN908" t="str">
            <v>ListRef_700</v>
          </cell>
        </row>
        <row r="909">
          <cell r="AM909" t="str">
            <v>Norway_IndTchSrvLT_Avanade_LT_ClntDel&amp;Ops</v>
          </cell>
          <cell r="AN909" t="str">
            <v>ListRef_701</v>
          </cell>
        </row>
        <row r="910">
          <cell r="AM910" t="str">
            <v>Norway_IndTchSrvLT_GCP_LT_ClntDel&amp;Ops</v>
          </cell>
          <cell r="AN910" t="str">
            <v>ListRef_702</v>
          </cell>
        </row>
        <row r="911">
          <cell r="AM911" t="str">
            <v>Norway_IndTchSrvLT_Tech GU_LT_ClntDel&amp;Ops</v>
          </cell>
          <cell r="AN911" t="str">
            <v>ListRef_703</v>
          </cell>
        </row>
        <row r="912">
          <cell r="AM912" t="str">
            <v>Norway_IndTchSrvST_Avanade_ST_ClntDel&amp;Ops</v>
          </cell>
          <cell r="AN912" t="str">
            <v>ListRef_704</v>
          </cell>
        </row>
        <row r="913">
          <cell r="AM913" t="str">
            <v>Norway_IndTchSrvST_Tech GU_ST_ClntDel&amp;Ops</v>
          </cell>
          <cell r="AN913" t="str">
            <v>ListRef_705</v>
          </cell>
        </row>
        <row r="914">
          <cell r="AM914" t="str">
            <v>Norway_InfrastrCons_Standard_NA_Clnt&amp;Market</v>
          </cell>
          <cell r="AN914" t="str">
            <v>ListRef_693</v>
          </cell>
        </row>
        <row r="915">
          <cell r="AM915" t="str">
            <v>Norway_Invtn&amp;ThghtLd_Standard_NA_Invtn&amp;ThghtLd</v>
          </cell>
          <cell r="AN915" t="str">
            <v>ListRef_711</v>
          </cell>
        </row>
        <row r="916">
          <cell r="AM916" t="str">
            <v>Norway_MgtCons_Avanade_LT_Clnt&amp;Market</v>
          </cell>
          <cell r="AN916" t="str">
            <v>ListRef_694</v>
          </cell>
        </row>
        <row r="917">
          <cell r="AM917" t="str">
            <v>Norway_MgtCons_Avanade_ST_Clnt&amp;Market</v>
          </cell>
          <cell r="AN917" t="str">
            <v>ListRef_694</v>
          </cell>
        </row>
        <row r="918">
          <cell r="AM918" t="str">
            <v>Norway_MgtCons_Standard_NA_Clnt&amp;Market</v>
          </cell>
          <cell r="AN918" t="str">
            <v>ListRef_695</v>
          </cell>
        </row>
        <row r="919">
          <cell r="AM919" t="str">
            <v>Norway_OtherDelivery_Standard_NA_ClntDel&amp;Ops</v>
          </cell>
          <cell r="AN919" t="str">
            <v>ListRef_706</v>
          </cell>
        </row>
        <row r="920">
          <cell r="AM920" t="str">
            <v>Norway_Sales_Avanade_ST_Sales</v>
          </cell>
          <cell r="AN920" t="str">
            <v>ListRef_713</v>
          </cell>
        </row>
        <row r="921">
          <cell r="AM921" t="str">
            <v>Norway_Sales_Standard_NA_Sales</v>
          </cell>
          <cell r="AN921" t="str">
            <v>ListRef_714</v>
          </cell>
        </row>
        <row r="922">
          <cell r="AM922" t="str">
            <v>Norway_Strategy_Standard_NA_Clnt&amp;Market</v>
          </cell>
          <cell r="AN922" t="str">
            <v>ListRef_696</v>
          </cell>
        </row>
        <row r="923">
          <cell r="AM923" t="str">
            <v>Norway_Subcontractors_NA_NA_Subcontractors</v>
          </cell>
          <cell r="AN923" t="str">
            <v>Generic_Listref</v>
          </cell>
        </row>
        <row r="924">
          <cell r="AM924" t="str">
            <v>Peru_BusinessCons_Standard_NA_Clnt&amp;Market</v>
          </cell>
          <cell r="AN924" t="str">
            <v>ListRef_715</v>
          </cell>
        </row>
        <row r="925">
          <cell r="AM925" t="str">
            <v>Peru_Client_NA_NA_Client</v>
          </cell>
          <cell r="AN925" t="str">
            <v>Generic_Client</v>
          </cell>
        </row>
        <row r="926">
          <cell r="AM926" t="str">
            <v>Peru_ContractRun_Standard_Dedicated_ClntDel&amp;Ops</v>
          </cell>
          <cell r="AN926" t="str">
            <v>ListRef_719</v>
          </cell>
        </row>
        <row r="927">
          <cell r="AM927" t="str">
            <v>Peru_ContractRun_Standard_Global Rate_ClntDel&amp;Ops</v>
          </cell>
          <cell r="AN927" t="str">
            <v>ListRef_719</v>
          </cell>
        </row>
        <row r="928">
          <cell r="AM928" t="str">
            <v>Peru_CorpFunction_Standard_NA_CorpFunction</v>
          </cell>
          <cell r="AN928" t="str">
            <v>ListRef_722</v>
          </cell>
        </row>
        <row r="929">
          <cell r="AM929" t="str">
            <v>Peru_CrssCntrctRn_Standard_Borrowed_ClntDel&amp;Ops</v>
          </cell>
          <cell r="AN929" t="str">
            <v>ListRef_720</v>
          </cell>
        </row>
        <row r="930">
          <cell r="AM930" t="str">
            <v>Peru_IndTchSrvLT_Tech GU_LT_ClntDel&amp;Ops</v>
          </cell>
          <cell r="AN930" t="str">
            <v>ListRef_721</v>
          </cell>
        </row>
        <row r="931">
          <cell r="AM931" t="str">
            <v>Peru_InfrastrCons_Standard_NA_Clnt&amp;Market</v>
          </cell>
          <cell r="AN931" t="str">
            <v>ListRef_716</v>
          </cell>
        </row>
        <row r="932">
          <cell r="AM932" t="str">
            <v>Peru_MgtCons_Standard_NA_Clnt&amp;Market</v>
          </cell>
          <cell r="AN932" t="str">
            <v>ListRef_717</v>
          </cell>
        </row>
        <row r="933">
          <cell r="AM933" t="str">
            <v>Peru_Sales_Standard_NA_Sales</v>
          </cell>
          <cell r="AN933" t="str">
            <v>ListRef_723</v>
          </cell>
        </row>
        <row r="934">
          <cell r="AM934" t="str">
            <v>Peru_Strategy_Standard_NA_Clnt&amp;Market</v>
          </cell>
          <cell r="AN934" t="str">
            <v>ListRef_718</v>
          </cell>
        </row>
        <row r="935">
          <cell r="AM935" t="str">
            <v>Peru_Subcontractors_NA_NA_Subcontractors</v>
          </cell>
          <cell r="AN935" t="str">
            <v>Generic_Listref</v>
          </cell>
        </row>
        <row r="936">
          <cell r="AM936" t="str">
            <v>Philippines_BusinessCons_Standard_NA_Clnt&amp;Market</v>
          </cell>
          <cell r="AN936" t="str">
            <v>ListRef_724</v>
          </cell>
        </row>
        <row r="937">
          <cell r="AM937" t="str">
            <v>Philippines_Client_NA_NA_Client</v>
          </cell>
          <cell r="AN937" t="str">
            <v>Generic_Client</v>
          </cell>
        </row>
        <row r="938">
          <cell r="AM938" t="str">
            <v>Philippines_ContractRun_Standard_Dedicated_ClntDel&amp;Ops</v>
          </cell>
          <cell r="AN938" t="str">
            <v>ListRef_728</v>
          </cell>
        </row>
        <row r="939">
          <cell r="AM939" t="str">
            <v>Philippines_ContractRun_Standard_Global Rate_ClntDel&amp;Ops</v>
          </cell>
          <cell r="AN939" t="str">
            <v>ListRef_728</v>
          </cell>
        </row>
        <row r="940">
          <cell r="AM940" t="str">
            <v>Philippines_CorpFunction_Standard_NA_CorpFunction</v>
          </cell>
          <cell r="AN940" t="str">
            <v>ListRef_739</v>
          </cell>
        </row>
        <row r="941">
          <cell r="AM941" t="str">
            <v>Philippines_CrssCntrctRn_Standard_Borrowed_ClntDel&amp;Ops</v>
          </cell>
          <cell r="AN941" t="str">
            <v>ListRef_729</v>
          </cell>
        </row>
        <row r="942">
          <cell r="AM942" t="str">
            <v>Philippines_IndTchSrvLT_ATC_LT_ClntDel&amp;Ops</v>
          </cell>
          <cell r="AN942" t="str">
            <v>ListRef_730</v>
          </cell>
        </row>
        <row r="943">
          <cell r="AM943" t="str">
            <v>Philippines_IndTchSrvLT_Avanade GDN_LT_ClntDel&amp;Ops</v>
          </cell>
          <cell r="AN943" t="str">
            <v>ListRef_731</v>
          </cell>
        </row>
        <row r="944">
          <cell r="AM944" t="str">
            <v>Philippines_IndTchSrvLT_GCP_LT_ClntDel&amp;Ops</v>
          </cell>
          <cell r="AN944" t="str">
            <v>ListRef_732</v>
          </cell>
        </row>
        <row r="945">
          <cell r="AM945" t="str">
            <v>Philippines_IndTchSrvLT_IO_Borrowed IO DCN_ClntDel&amp;Ops</v>
          </cell>
          <cell r="AN945" t="str">
            <v>ListRef_733</v>
          </cell>
        </row>
        <row r="946">
          <cell r="AM946" t="str">
            <v>Philippines_IndTchSrvLT_IO_Dedicated IO Service Desk ACN Facility_ClntDel&amp;Ops</v>
          </cell>
          <cell r="AN946" t="str">
            <v>ListRef_733</v>
          </cell>
        </row>
        <row r="947">
          <cell r="AM947" t="str">
            <v>Philippines_IndTchSrvLT_Standard_TfO Application Management ACN Facility_ClntDel&amp;Ops</v>
          </cell>
          <cell r="AN947" t="str">
            <v>ListRef_734</v>
          </cell>
        </row>
        <row r="948">
          <cell r="AM948" t="str">
            <v>Philippines_IndTchSrvLT_Standard_TfO Application Management Client Facility_ClntDel&amp;Ops</v>
          </cell>
          <cell r="AN948" t="str">
            <v>ListRef_734</v>
          </cell>
        </row>
        <row r="949">
          <cell r="AM949" t="str">
            <v>Philippines_IndTchSrvLT_Standard_TfO RPAaS ACN Facility_ClntDel&amp;Ops</v>
          </cell>
          <cell r="AN949" t="str">
            <v>ListRef_734</v>
          </cell>
        </row>
        <row r="950">
          <cell r="AM950" t="str">
            <v>Philippines_IndTchSrvLT_Standard_TfO RPAaS Client Facility_ClntDel&amp;Ops</v>
          </cell>
          <cell r="AN950" t="str">
            <v>ListRef_734</v>
          </cell>
        </row>
        <row r="951">
          <cell r="AM951" t="str">
            <v>Philippines_IndTchSrvST_ATC_ST_ClntDel&amp;Ops</v>
          </cell>
          <cell r="AN951" t="str">
            <v>ListRef_735</v>
          </cell>
        </row>
        <row r="952">
          <cell r="AM952" t="str">
            <v>Philippines_IndTchSrvST_Avanade GDN_ST_ClntDel&amp;Ops</v>
          </cell>
          <cell r="AN952" t="str">
            <v>ListRef_736</v>
          </cell>
        </row>
        <row r="953">
          <cell r="AM953" t="str">
            <v>Philippines_IndTchSrvST_Standard_TfO Account Management ACN Facility_ClntDel&amp;Ops</v>
          </cell>
          <cell r="AN953" t="str">
            <v>ListRef_737</v>
          </cell>
        </row>
        <row r="954">
          <cell r="AM954" t="str">
            <v>Philippines_InfrastrCons_Standard_NA_Clnt&amp;Market</v>
          </cell>
          <cell r="AN954" t="str">
            <v>ListRef_725</v>
          </cell>
        </row>
        <row r="955">
          <cell r="AM955" t="str">
            <v>Philippines_MgtCons_Standard_NA_Clnt&amp;Market</v>
          </cell>
          <cell r="AN955" t="str">
            <v>ListRef_726</v>
          </cell>
        </row>
        <row r="956">
          <cell r="AM956" t="str">
            <v>Philippines_OtherDelivery_Standard_NA_ClntDel&amp;Ops</v>
          </cell>
          <cell r="AN956" t="str">
            <v>ListRef_738</v>
          </cell>
        </row>
        <row r="957">
          <cell r="AM957" t="str">
            <v>Philippines_Sales_Standard_NA_Sales</v>
          </cell>
          <cell r="AN957" t="str">
            <v>ListRef_740</v>
          </cell>
        </row>
        <row r="958">
          <cell r="AM958" t="str">
            <v>Philippines_Strategy_Standard_NA_Clnt&amp;Market</v>
          </cell>
          <cell r="AN958" t="str">
            <v>ListRef_727</v>
          </cell>
        </row>
        <row r="959">
          <cell r="AM959" t="str">
            <v>Philippines_Subcontractors_NA_NA_Subcontractors</v>
          </cell>
          <cell r="AN959" t="str">
            <v>Generic_Listref</v>
          </cell>
        </row>
        <row r="960">
          <cell r="AM960" t="str">
            <v>Poland_Acquisitions_Standard_NA_Clnt&amp;Market</v>
          </cell>
          <cell r="AN960" t="str">
            <v>ListRef_741</v>
          </cell>
        </row>
        <row r="961">
          <cell r="AM961" t="str">
            <v>Poland_Acquisitions_Standard_NA_ClntDel&amp;Ops</v>
          </cell>
          <cell r="AN961" t="str">
            <v>ListRef_746</v>
          </cell>
        </row>
        <row r="962">
          <cell r="AM962" t="str">
            <v>Poland_Acquisitions_Standard_NA_CorpFunction</v>
          </cell>
          <cell r="AN962" t="str">
            <v>ListRef_755</v>
          </cell>
        </row>
        <row r="963">
          <cell r="AM963" t="str">
            <v>Poland_Acquisitions_Standard_NA_Invtn&amp;ThghtLd</v>
          </cell>
          <cell r="AN963" t="str">
            <v>ListRef_757</v>
          </cell>
        </row>
        <row r="964">
          <cell r="AM964" t="str">
            <v>Poland_Acquisitions_Standard_NA_Sales</v>
          </cell>
          <cell r="AN964" t="str">
            <v>ListRef_759</v>
          </cell>
        </row>
        <row r="965">
          <cell r="AM965" t="str">
            <v>Poland_BusinessCons_Standard_NA_Clnt&amp;Market</v>
          </cell>
          <cell r="AN965" t="str">
            <v>ListRef_742</v>
          </cell>
        </row>
        <row r="966">
          <cell r="AM966" t="str">
            <v>Poland_Client_NA_NA_Client</v>
          </cell>
          <cell r="AN966" t="str">
            <v>Generic_Client</v>
          </cell>
        </row>
        <row r="967">
          <cell r="AM967" t="str">
            <v>Poland_ContractRun_Standard_Dedicated_ClntDel&amp;Ops</v>
          </cell>
          <cell r="AN967" t="str">
            <v>ListRef_747</v>
          </cell>
        </row>
        <row r="968">
          <cell r="AM968" t="str">
            <v>Poland_ContractRun_Standard_Global Rate_ClntDel&amp;Ops</v>
          </cell>
          <cell r="AN968" t="str">
            <v>ListRef_747</v>
          </cell>
        </row>
        <row r="969">
          <cell r="AM969" t="str">
            <v>Poland_CorpFunction_Standard_NA_CorpFunction</v>
          </cell>
          <cell r="AN969" t="str">
            <v>ListRef_756</v>
          </cell>
        </row>
        <row r="970">
          <cell r="AM970" t="str">
            <v>Poland_CrssCntrctRn_IO_Borrowed IO DCN_ClntDel&amp;Ops</v>
          </cell>
          <cell r="AN970" t="str">
            <v>ListRef_748</v>
          </cell>
        </row>
        <row r="971">
          <cell r="AM971" t="str">
            <v>Poland_CrssCntrctRn_IO_Dedicated_ST_ClntDel&amp;Ops</v>
          </cell>
          <cell r="AN971" t="str">
            <v>ListRef_748</v>
          </cell>
        </row>
        <row r="972">
          <cell r="AM972" t="str">
            <v>Poland_CrssCntrctRn_Standard_Borrowed_ClntDel&amp;Ops</v>
          </cell>
          <cell r="AN972" t="str">
            <v>ListRef_749</v>
          </cell>
        </row>
        <row r="973">
          <cell r="AM973" t="str">
            <v>Poland_CrssCntrctRn_Standard_TfO Application Management ACN Facility_ClntDel&amp;Ops</v>
          </cell>
          <cell r="AN973" t="str">
            <v>ListRef_749</v>
          </cell>
        </row>
        <row r="974">
          <cell r="AM974" t="str">
            <v>Poland_CrssCntrctRn_Standard_TfO RPAaS ACN Facility_ClntDel&amp;Ops</v>
          </cell>
          <cell r="AN974" t="str">
            <v>ListRef_749</v>
          </cell>
        </row>
        <row r="975">
          <cell r="AM975" t="str">
            <v>Poland_CrssCntrctRn_TNT_Borrowed_ClntDel&amp;Ops</v>
          </cell>
          <cell r="AN975" t="str">
            <v>ListRef_750</v>
          </cell>
        </row>
        <row r="976">
          <cell r="AM976" t="str">
            <v>Poland_IndTchSrvLT_ATC_LT_ClntDel&amp;Ops</v>
          </cell>
          <cell r="AN976" t="str">
            <v>ListRef_751</v>
          </cell>
        </row>
        <row r="977">
          <cell r="AM977" t="str">
            <v>Poland_IndTchSrvST_ATC_ST_ClntDel&amp;Ops</v>
          </cell>
          <cell r="AN977" t="str">
            <v>ListRef_752</v>
          </cell>
        </row>
        <row r="978">
          <cell r="AM978" t="str">
            <v>Poland_IndTchSrvST_Tech GU_ST_ClntDel&amp;Ops</v>
          </cell>
          <cell r="AN978" t="str">
            <v>ListRef_753</v>
          </cell>
        </row>
        <row r="979">
          <cell r="AM979" t="str">
            <v>Poland_InfrastrCons_Standard_NA_Clnt&amp;Market</v>
          </cell>
          <cell r="AN979" t="str">
            <v>ListRef_743</v>
          </cell>
        </row>
        <row r="980">
          <cell r="AM980" t="str">
            <v>Poland_Invtn&amp;ThghtLd_Standard_NA_Invtn&amp;ThghtLd</v>
          </cell>
          <cell r="AN980" t="str">
            <v>ListRef_758</v>
          </cell>
        </row>
        <row r="981">
          <cell r="AM981" t="str">
            <v>Poland_MgtCons_Standard_Cap Ntwk _ I/F Group_Clnt&amp;Market</v>
          </cell>
          <cell r="AN981" t="str">
            <v>ListRef_744</v>
          </cell>
        </row>
        <row r="982">
          <cell r="AM982" t="str">
            <v>Poland_MgtCons_Standard_NA_Clnt&amp;Market</v>
          </cell>
          <cell r="AN982" t="str">
            <v>ListRef_744</v>
          </cell>
        </row>
        <row r="983">
          <cell r="AM983" t="str">
            <v>Poland_OtherDelivery_Standard_NA_ClntDel&amp;Ops</v>
          </cell>
          <cell r="AN983" t="str">
            <v>ListRef_754</v>
          </cell>
        </row>
        <row r="984">
          <cell r="AM984" t="str">
            <v>Poland_Sales_Standard_NA_Sales</v>
          </cell>
          <cell r="AN984" t="str">
            <v>ListRef_760</v>
          </cell>
        </row>
        <row r="985">
          <cell r="AM985" t="str">
            <v>Poland_Strategy_Standard_Cap Ntwk _ I/F Group_Clnt&amp;Market</v>
          </cell>
          <cell r="AN985" t="str">
            <v>ListRef_745</v>
          </cell>
        </row>
        <row r="986">
          <cell r="AM986" t="str">
            <v>Poland_Strategy_Standard_NA_Clnt&amp;Market</v>
          </cell>
          <cell r="AN986" t="str">
            <v>ListRef_745</v>
          </cell>
        </row>
        <row r="987">
          <cell r="AM987" t="str">
            <v>Poland_Subcontractors_NA_NA_Subcontractors</v>
          </cell>
          <cell r="AN987" t="str">
            <v>Generic_Listref</v>
          </cell>
        </row>
        <row r="988">
          <cell r="AM988" t="str">
            <v>Portugal_BusinessCons_Standard_NA_Clnt&amp;Market</v>
          </cell>
          <cell r="AN988" t="str">
            <v>ListRef_761</v>
          </cell>
        </row>
        <row r="989">
          <cell r="AM989" t="str">
            <v>Portugal_Client_NA_NA_Client</v>
          </cell>
          <cell r="AN989" t="str">
            <v>Generic_Client</v>
          </cell>
        </row>
        <row r="990">
          <cell r="AM990" t="str">
            <v>Portugal_ContractRun_Standard_Dedicated_ClntDel&amp;Ops</v>
          </cell>
          <cell r="AN990" t="str">
            <v>ListRef_765</v>
          </cell>
        </row>
        <row r="991">
          <cell r="AM991" t="str">
            <v>Portugal_ContractRun_Standard_Global Rate_ClntDel&amp;Ops</v>
          </cell>
          <cell r="AN991" t="str">
            <v>ListRef_765</v>
          </cell>
        </row>
        <row r="992">
          <cell r="AM992" t="str">
            <v>Portugal_CorpFunction_Standard_NA_CorpFunction</v>
          </cell>
          <cell r="AN992" t="str">
            <v>ListRef_773</v>
          </cell>
        </row>
        <row r="993">
          <cell r="AM993" t="str">
            <v>Portugal_CrssCntrctRn_IO_Borrowed IO NonDCN_ClntDel&amp;Ops</v>
          </cell>
          <cell r="AN993" t="str">
            <v>ListRef_766</v>
          </cell>
        </row>
        <row r="994">
          <cell r="AM994" t="str">
            <v>Portugal_CrssCntrctRn_Standard_Borrowed_ClntDel&amp;Ops</v>
          </cell>
          <cell r="AN994" t="str">
            <v>ListRef_767</v>
          </cell>
        </row>
        <row r="995">
          <cell r="AM995" t="str">
            <v>Portugal_IndTchSrvLT_ATC_LT_ClntDel&amp;Ops</v>
          </cell>
          <cell r="AN995" t="str">
            <v>ListRef_768</v>
          </cell>
        </row>
        <row r="996">
          <cell r="AM996" t="str">
            <v>Portugal_IndTchSrvLT_Tech GU_LT_ClntDel&amp;Ops</v>
          </cell>
          <cell r="AN996" t="str">
            <v>ListRef_769</v>
          </cell>
        </row>
        <row r="997">
          <cell r="AM997" t="str">
            <v>Portugal_IndTchSrvST_ATC_ST_ClntDel&amp;Ops</v>
          </cell>
          <cell r="AN997" t="str">
            <v>ListRef_770</v>
          </cell>
        </row>
        <row r="998">
          <cell r="AM998" t="str">
            <v>Portugal_IndTchSrvST_Tech GU_ST_ClntDel&amp;Ops</v>
          </cell>
          <cell r="AN998" t="str">
            <v>ListRef_771</v>
          </cell>
        </row>
        <row r="999">
          <cell r="AM999" t="str">
            <v>Portugal_InfrastrCons_Standard_NA_Clnt&amp;Market</v>
          </cell>
          <cell r="AN999" t="str">
            <v>ListRef_762</v>
          </cell>
        </row>
        <row r="1000">
          <cell r="AM1000" t="str">
            <v>Portugal_Invtn&amp;ThghtLd_Standard_NA_Invtn&amp;ThghtLd</v>
          </cell>
          <cell r="AN1000" t="str">
            <v>ListRef_774</v>
          </cell>
        </row>
        <row r="1001">
          <cell r="AM1001" t="str">
            <v>Portugal_MgtCons_Standard_NA_Clnt&amp;Market</v>
          </cell>
          <cell r="AN1001" t="str">
            <v>ListRef_763</v>
          </cell>
        </row>
        <row r="1002">
          <cell r="AM1002" t="str">
            <v>Portugal_OtherDelivery_Standard_NA_ClntDel&amp;Ops</v>
          </cell>
          <cell r="AN1002" t="str">
            <v>ListRef_772</v>
          </cell>
        </row>
        <row r="1003">
          <cell r="AM1003" t="str">
            <v>Portugal_Sales_Standard_NA_Sales</v>
          </cell>
          <cell r="AN1003" t="str">
            <v>ListRef_775</v>
          </cell>
        </row>
        <row r="1004">
          <cell r="AM1004" t="str">
            <v>Portugal_Strategy_Standard_NA_Clnt&amp;Market</v>
          </cell>
          <cell r="AN1004" t="str">
            <v>ListRef_764</v>
          </cell>
        </row>
        <row r="1005">
          <cell r="AM1005" t="str">
            <v>Portugal_Subcontractors_NA_NA_Subcontractors</v>
          </cell>
          <cell r="AN1005" t="str">
            <v>Generic_Listref</v>
          </cell>
        </row>
        <row r="1006">
          <cell r="AM1006" t="str">
            <v>Puerto Rico_ContractRun_Standard_Dedicated_ClntDel&amp;Ops</v>
          </cell>
          <cell r="AN1006" t="str">
            <v>ListRef_776</v>
          </cell>
        </row>
        <row r="1007">
          <cell r="AM1007" t="str">
            <v>Puerto Rico_ContractRun_Standard_Global Rate_ClntDel&amp;Ops</v>
          </cell>
          <cell r="AN1007" t="str">
            <v>ListRef_776</v>
          </cell>
        </row>
        <row r="1008">
          <cell r="AM1008" t="str">
            <v>Puerto Rico_CrssCntrctRn_Standard_Borrowed_ClntDel&amp;Ops</v>
          </cell>
          <cell r="AN1008" t="str">
            <v>ListRef_777</v>
          </cell>
        </row>
        <row r="1009">
          <cell r="AM1009" t="str">
            <v>Qatar_CorpFunction_Standard_NA_CorpFunction</v>
          </cell>
          <cell r="AN1009" t="str">
            <v>ListRef_778</v>
          </cell>
        </row>
        <row r="1010">
          <cell r="AM1010" t="str">
            <v>Romania_Acquisitions_Standard_NA_Clnt&amp;Market</v>
          </cell>
          <cell r="AN1010" t="str">
            <v>ListRef_779</v>
          </cell>
        </row>
        <row r="1011">
          <cell r="AM1011" t="str">
            <v>Romania_Acquisitions_Standard_NA_ClntDel&amp;Ops</v>
          </cell>
          <cell r="AN1011" t="str">
            <v>ListRef_784</v>
          </cell>
        </row>
        <row r="1012">
          <cell r="AM1012" t="str">
            <v>Romania_Acquisitions_Standard_NA_CorpFunction</v>
          </cell>
          <cell r="AN1012" t="str">
            <v>ListRef_792</v>
          </cell>
        </row>
        <row r="1013">
          <cell r="AM1013" t="str">
            <v>Romania_Acquisitions_Standard_NA_Invtn&amp;ThghtLd</v>
          </cell>
          <cell r="AN1013" t="str">
            <v>ListRef_794</v>
          </cell>
        </row>
        <row r="1014">
          <cell r="AM1014" t="str">
            <v>Romania_Acquisitions_Standard_NA_Sales</v>
          </cell>
          <cell r="AN1014" t="str">
            <v>ListRef_795</v>
          </cell>
        </row>
        <row r="1015">
          <cell r="AM1015" t="str">
            <v>Romania_Acquisitions_Standard_Poseidon_ClntDel&amp;Ops</v>
          </cell>
          <cell r="AN1015" t="str">
            <v>ListRef_784</v>
          </cell>
        </row>
        <row r="1016">
          <cell r="AM1016" t="str">
            <v>Romania_BusinessCons_Standard_NA_Clnt&amp;Market</v>
          </cell>
          <cell r="AN1016" t="str">
            <v>ListRef_780</v>
          </cell>
        </row>
        <row r="1017">
          <cell r="AM1017" t="str">
            <v>Romania_Client_NA_NA_Client</v>
          </cell>
          <cell r="AN1017" t="str">
            <v>Generic_Client</v>
          </cell>
        </row>
        <row r="1018">
          <cell r="AM1018" t="str">
            <v>Romania_ContractRun_Standard_Dedicated_ClntDel&amp;Ops</v>
          </cell>
          <cell r="AN1018" t="str">
            <v>ListRef_785</v>
          </cell>
        </row>
        <row r="1019">
          <cell r="AM1019" t="str">
            <v>Romania_ContractRun_Standard_Global Rate_ClntDel&amp;Ops</v>
          </cell>
          <cell r="AN1019" t="str">
            <v>ListRef_785</v>
          </cell>
        </row>
        <row r="1020">
          <cell r="AM1020" t="str">
            <v>Romania_CorpFunction_Standard_NA_CorpFunction</v>
          </cell>
          <cell r="AN1020" t="str">
            <v>ListRef_793</v>
          </cell>
        </row>
        <row r="1021">
          <cell r="AM1021" t="str">
            <v>Romania_CrssCntrctRn_IO_Borrowed IO NonDCN_ClntDel&amp;Ops</v>
          </cell>
          <cell r="AN1021" t="str">
            <v>ListRef_786</v>
          </cell>
        </row>
        <row r="1022">
          <cell r="AM1022" t="str">
            <v>Romania_CrssCntrctRn_Standard_Borrowed_ClntDel&amp;Ops</v>
          </cell>
          <cell r="AN1022" t="str">
            <v>ListRef_787</v>
          </cell>
        </row>
        <row r="1023">
          <cell r="AM1023" t="str">
            <v>Romania_CrssCntrctRn_Standard_Dedicated IO Service Desk ACN Facility_ClntDel&amp;Ops</v>
          </cell>
          <cell r="AN1023" t="str">
            <v>ListRef_787</v>
          </cell>
        </row>
        <row r="1024">
          <cell r="AM1024" t="str">
            <v>Romania_IndTchSrvLT_ATC_LT_ClntDel&amp;Ops</v>
          </cell>
          <cell r="AN1024" t="str">
            <v>ListRef_788</v>
          </cell>
        </row>
        <row r="1025">
          <cell r="AM1025" t="str">
            <v>Romania_IndTchSrvLT_Standard_TfO RPAaS Client Facility_ClntDel&amp;Ops</v>
          </cell>
          <cell r="AN1025" t="str">
            <v>ListRef_789</v>
          </cell>
        </row>
        <row r="1026">
          <cell r="AM1026" t="str">
            <v>Romania_IndTchSrvST_ATC_ST_ClntDel&amp;Ops</v>
          </cell>
          <cell r="AN1026" t="str">
            <v>ListRef_790</v>
          </cell>
        </row>
        <row r="1027">
          <cell r="AM1027" t="str">
            <v>Romania_IndTchSrvST_Tech GU_ST_ClntDel&amp;Ops</v>
          </cell>
          <cell r="AN1027" t="str">
            <v>ListRef_791</v>
          </cell>
        </row>
        <row r="1028">
          <cell r="AM1028" t="str">
            <v>Romania_InfrastrCons_Standard_NA_Clnt&amp;Market</v>
          </cell>
          <cell r="AN1028" t="str">
            <v>ListRef_781</v>
          </cell>
        </row>
        <row r="1029">
          <cell r="AM1029" t="str">
            <v>Romania_MgtCons_Standard_NA_Clnt&amp;Market</v>
          </cell>
          <cell r="AN1029" t="str">
            <v>ListRef_782</v>
          </cell>
        </row>
        <row r="1030">
          <cell r="AM1030" t="str">
            <v>Romania_Sales_Standard_NA_Sales</v>
          </cell>
          <cell r="AN1030" t="str">
            <v>ListRef_796</v>
          </cell>
        </row>
        <row r="1031">
          <cell r="AM1031" t="str">
            <v>Romania_Strategy_Standard_NA_Clnt&amp;Market</v>
          </cell>
          <cell r="AN1031" t="str">
            <v>ListRef_783</v>
          </cell>
        </row>
        <row r="1032">
          <cell r="AM1032" t="str">
            <v>Romania_Subcontractors_NA_NA_Subcontractors</v>
          </cell>
          <cell r="AN1032" t="str">
            <v>Generic_Listref</v>
          </cell>
        </row>
        <row r="1033">
          <cell r="AM1033" t="str">
            <v>Russian Federation_BusinessCons_Standard_NA_Clnt&amp;Market</v>
          </cell>
          <cell r="AN1033" t="str">
            <v>ListRef_797</v>
          </cell>
        </row>
        <row r="1034">
          <cell r="AM1034" t="str">
            <v>Russian Federation_Client_NA_NA_Client</v>
          </cell>
          <cell r="AN1034" t="str">
            <v>Generic_Client</v>
          </cell>
        </row>
        <row r="1035">
          <cell r="AM1035" t="str">
            <v>Russian Federation_ContractRun_Standard_Dedicated_ClntDel&amp;Ops</v>
          </cell>
          <cell r="AN1035" t="str">
            <v>ListRef_801</v>
          </cell>
        </row>
        <row r="1036">
          <cell r="AM1036" t="str">
            <v>Russian Federation_ContractRun_Standard_Global Rate_ClntDel&amp;Ops</v>
          </cell>
          <cell r="AN1036" t="str">
            <v>ListRef_801</v>
          </cell>
        </row>
        <row r="1037">
          <cell r="AM1037" t="str">
            <v>Russian Federation_CorpFunction_Standard_NA_CorpFunction</v>
          </cell>
          <cell r="AN1037" t="str">
            <v>ListRef_809</v>
          </cell>
        </row>
        <row r="1038">
          <cell r="AM1038" t="str">
            <v>Russian Federation_CrssCntrctRn_IO_Borrowed IO NonDCN_ClntDel&amp;Ops</v>
          </cell>
          <cell r="AN1038" t="str">
            <v>ListRef_802</v>
          </cell>
        </row>
        <row r="1039">
          <cell r="AM1039" t="str">
            <v>Russian Federation_CrssCntrctRn_Standard_Borrowed_ClntDel&amp;Ops</v>
          </cell>
          <cell r="AN1039" t="str">
            <v>ListRef_803</v>
          </cell>
        </row>
        <row r="1040">
          <cell r="AM1040" t="str">
            <v>Russian Federation_IndTchSrvLT_ATC_LT_ClntDel&amp;Ops</v>
          </cell>
          <cell r="AN1040" t="str">
            <v>ListRef_804</v>
          </cell>
        </row>
        <row r="1041">
          <cell r="AM1041" t="str">
            <v>Russian Federation_IndTchSrvLT_Tech GU_LT_ClntDel&amp;Ops</v>
          </cell>
          <cell r="AN1041" t="str">
            <v>ListRef_805</v>
          </cell>
        </row>
        <row r="1042">
          <cell r="AM1042" t="str">
            <v>Russian Federation_IndTchSrvST_ATC_ST_ClntDel&amp;Ops</v>
          </cell>
          <cell r="AN1042" t="str">
            <v>ListRef_806</v>
          </cell>
        </row>
        <row r="1043">
          <cell r="AM1043" t="str">
            <v>Russian Federation_IndTchSrvST_Tech GU_ST_ClntDel&amp;Ops</v>
          </cell>
          <cell r="AN1043" t="str">
            <v>ListRef_807</v>
          </cell>
        </row>
        <row r="1044">
          <cell r="AM1044" t="str">
            <v>Russian Federation_InfrastrCons_Standard_NA_Clnt&amp;Market</v>
          </cell>
          <cell r="AN1044" t="str">
            <v>ListRef_798</v>
          </cell>
        </row>
        <row r="1045">
          <cell r="AM1045" t="str">
            <v>Russian Federation_Invtn&amp;ThghtLd_Standard_NA_Invtn&amp;ThghtLd</v>
          </cell>
          <cell r="AN1045" t="str">
            <v>ListRef_810</v>
          </cell>
        </row>
        <row r="1046">
          <cell r="AM1046" t="str">
            <v>Russian Federation_MgtCons_Standard_NA_Clnt&amp;Market</v>
          </cell>
          <cell r="AN1046" t="str">
            <v>ListRef_799</v>
          </cell>
        </row>
        <row r="1047">
          <cell r="AM1047" t="str">
            <v>Russian Federation_OtherDelivery_Standard_NA_ClntDel&amp;Ops</v>
          </cell>
          <cell r="AN1047" t="str">
            <v>ListRef_808</v>
          </cell>
        </row>
        <row r="1048">
          <cell r="AM1048" t="str">
            <v>Russian Federation_Sales_Standard_NA_Sales</v>
          </cell>
          <cell r="AN1048" t="str">
            <v>ListRef_811</v>
          </cell>
        </row>
        <row r="1049">
          <cell r="AM1049" t="str">
            <v>Russian Federation_Strategy_Standard_NA_Clnt&amp;Market</v>
          </cell>
          <cell r="AN1049" t="str">
            <v>ListRef_800</v>
          </cell>
        </row>
        <row r="1050">
          <cell r="AM1050" t="str">
            <v>Russian Federation_Subcontractors_NA_NA_Subcontractors</v>
          </cell>
          <cell r="AN1050" t="str">
            <v>Generic_Listref</v>
          </cell>
        </row>
        <row r="1051">
          <cell r="AM1051" t="str">
            <v>Saudi Arabia_BusinessCons_Standard_NA_Clnt&amp;Market</v>
          </cell>
          <cell r="AN1051" t="str">
            <v>ListRef_812</v>
          </cell>
        </row>
        <row r="1052">
          <cell r="AM1052" t="str">
            <v>Saudi Arabia_Client_NA_NA_Client</v>
          </cell>
          <cell r="AN1052" t="str">
            <v>Generic_Client</v>
          </cell>
        </row>
        <row r="1053">
          <cell r="AM1053" t="str">
            <v>Saudi Arabia_ContractRun_Standard_Dedicated_ClntDel&amp;Ops</v>
          </cell>
          <cell r="AN1053" t="str">
            <v>ListRef_816</v>
          </cell>
        </row>
        <row r="1054">
          <cell r="AM1054" t="str">
            <v>Saudi Arabia_ContractRun_Standard_Global Rate_ClntDel&amp;Ops</v>
          </cell>
          <cell r="AN1054" t="str">
            <v>ListRef_816</v>
          </cell>
        </row>
        <row r="1055">
          <cell r="AM1055" t="str">
            <v>Saudi Arabia_CorpFunction_Standard_NA_CorpFunction</v>
          </cell>
          <cell r="AN1055" t="str">
            <v>ListRef_821</v>
          </cell>
        </row>
        <row r="1056">
          <cell r="AM1056" t="str">
            <v>Saudi Arabia_CrssCntrctRn_Standard_Borrowed_ClntDel&amp;Ops</v>
          </cell>
          <cell r="AN1056" t="str">
            <v>ListRef_817</v>
          </cell>
        </row>
        <row r="1057">
          <cell r="AM1057" t="str">
            <v>Saudi Arabia_IndTchSrvLT_GCP_LT_ClntDel&amp;Ops</v>
          </cell>
          <cell r="AN1057" t="str">
            <v>ListRef_818</v>
          </cell>
        </row>
        <row r="1058">
          <cell r="AM1058" t="str">
            <v>Saudi Arabia_IndTchSrvST_Tech GU_ST_ClntDel&amp;Ops</v>
          </cell>
          <cell r="AN1058" t="str">
            <v>ListRef_819</v>
          </cell>
        </row>
        <row r="1059">
          <cell r="AM1059" t="str">
            <v>Saudi Arabia_InfrastrCons_Standard_NA_Clnt&amp;Market</v>
          </cell>
          <cell r="AN1059" t="str">
            <v>ListRef_813</v>
          </cell>
        </row>
        <row r="1060">
          <cell r="AM1060" t="str">
            <v>Saudi Arabia_Invtn&amp;ThghtLd_Standard_NA_Invtn&amp;ThghtLd</v>
          </cell>
          <cell r="AN1060" t="str">
            <v>ListRef_822</v>
          </cell>
        </row>
        <row r="1061">
          <cell r="AM1061" t="str">
            <v>Saudi Arabia_MgtCons_Standard_Cap Ntwk _ I/F Group_Clnt&amp;Market</v>
          </cell>
          <cell r="AN1061" t="str">
            <v>ListRef_814</v>
          </cell>
        </row>
        <row r="1062">
          <cell r="AM1062" t="str">
            <v>Saudi Arabia_MgtCons_Standard_NA_Clnt&amp;Market</v>
          </cell>
          <cell r="AN1062" t="str">
            <v>ListRef_814</v>
          </cell>
        </row>
        <row r="1063">
          <cell r="AM1063" t="str">
            <v>Saudi Arabia_OtherDelivery_Standard_NA_ClntDel&amp;Ops</v>
          </cell>
          <cell r="AN1063" t="str">
            <v>ListRef_820</v>
          </cell>
        </row>
        <row r="1064">
          <cell r="AM1064" t="str">
            <v>Saudi Arabia_Sales_Standard_NA_Sales</v>
          </cell>
          <cell r="AN1064" t="str">
            <v>ListRef_823</v>
          </cell>
        </row>
        <row r="1065">
          <cell r="AM1065" t="str">
            <v>Saudi Arabia_Strategy_Standard_Cap Ntwk _ I/F Group_Clnt&amp;Market</v>
          </cell>
          <cell r="AN1065" t="str">
            <v>ListRef_815</v>
          </cell>
        </row>
        <row r="1066">
          <cell r="AM1066" t="str">
            <v>Saudi Arabia_Strategy_Standard_NA_Clnt&amp;Market</v>
          </cell>
          <cell r="AN1066" t="str">
            <v>ListRef_815</v>
          </cell>
        </row>
        <row r="1067">
          <cell r="AM1067" t="str">
            <v>Saudi Arabia_Subcontractors_NA_NA_Subcontractors</v>
          </cell>
          <cell r="AN1067" t="str">
            <v>Generic_Listref</v>
          </cell>
        </row>
        <row r="1068">
          <cell r="AM1068" t="str">
            <v>Singapore_Acquisitions_Standard_NA_Clnt&amp;Market</v>
          </cell>
          <cell r="AN1068" t="str">
            <v>ListRef_824</v>
          </cell>
        </row>
        <row r="1069">
          <cell r="AM1069" t="str">
            <v>Singapore_Acquisitions_Standard_NA_ClntDel&amp;Ops</v>
          </cell>
          <cell r="AN1069" t="str">
            <v>ListRef_831</v>
          </cell>
        </row>
        <row r="1070">
          <cell r="AM1070" t="str">
            <v>Singapore_Acquisitions_Standard_NA_CorpFunction</v>
          </cell>
          <cell r="AN1070" t="str">
            <v>ListRef_841</v>
          </cell>
        </row>
        <row r="1071">
          <cell r="AM1071" t="str">
            <v>Singapore_Acquisitions_Standard_NA_Invtn&amp;ThghtLd</v>
          </cell>
          <cell r="AN1071" t="str">
            <v>ListRef_844</v>
          </cell>
        </row>
        <row r="1072">
          <cell r="AM1072" t="str">
            <v>Singapore_Acquisitions_Standard_NA_Sales</v>
          </cell>
          <cell r="AN1072" t="str">
            <v>ListRef_846</v>
          </cell>
        </row>
        <row r="1073">
          <cell r="AM1073" t="str">
            <v>Singapore_BusinessCons_Avanade_LT_Clnt&amp;Market</v>
          </cell>
          <cell r="AN1073" t="str">
            <v>ListRef_825</v>
          </cell>
        </row>
        <row r="1074">
          <cell r="AM1074" t="str">
            <v>Singapore_BusinessCons_Avanade_ST_Clnt&amp;Market</v>
          </cell>
          <cell r="AN1074" t="str">
            <v>ListRef_825</v>
          </cell>
        </row>
        <row r="1075">
          <cell r="AM1075" t="str">
            <v>Singapore_BusinessCons_Standard_NA_Clnt&amp;Market</v>
          </cell>
          <cell r="AN1075" t="str">
            <v>ListRef_826</v>
          </cell>
        </row>
        <row r="1076">
          <cell r="AM1076" t="str">
            <v>Singapore_Client_NA_NA_Client</v>
          </cell>
          <cell r="AN1076" t="str">
            <v>Generic_Client</v>
          </cell>
        </row>
        <row r="1077">
          <cell r="AM1077" t="str">
            <v>Singapore_ContractRun_Standard_Dedicated_ClntDel&amp;Ops</v>
          </cell>
          <cell r="AN1077" t="str">
            <v>ListRef_832</v>
          </cell>
        </row>
        <row r="1078">
          <cell r="AM1078" t="str">
            <v>Singapore_ContractRun_Standard_Global Rate_ClntDel&amp;Ops</v>
          </cell>
          <cell r="AN1078" t="str">
            <v>ListRef_832</v>
          </cell>
        </row>
        <row r="1079">
          <cell r="AM1079" t="str">
            <v>Singapore_CorpFunction_Avanade_ST_CorpFunction</v>
          </cell>
          <cell r="AN1079" t="str">
            <v>ListRef_842</v>
          </cell>
        </row>
        <row r="1080">
          <cell r="AM1080" t="str">
            <v>Singapore_CorpFunction_Standard_NA_CorpFunction</v>
          </cell>
          <cell r="AN1080" t="str">
            <v>ListRef_843</v>
          </cell>
        </row>
        <row r="1081">
          <cell r="AM1081" t="str">
            <v>Singapore_CrssCntrctRn_IO_Borrowed IO NonDCN_ClntDel&amp;Ops</v>
          </cell>
          <cell r="AN1081" t="str">
            <v>ListRef_833</v>
          </cell>
        </row>
        <row r="1082">
          <cell r="AM1082" t="str">
            <v>Singapore_CrssCntrctRn_Standard_Borrowed_ClntDel&amp;Ops</v>
          </cell>
          <cell r="AN1082" t="str">
            <v>ListRef_834</v>
          </cell>
        </row>
        <row r="1083">
          <cell r="AM1083" t="str">
            <v>Singapore_IndTchSrvLT_Avanade_LT_ClntDel&amp;Ops</v>
          </cell>
          <cell r="AN1083" t="str">
            <v>ListRef_835</v>
          </cell>
        </row>
        <row r="1084">
          <cell r="AM1084" t="str">
            <v>Singapore_IndTchSrvLT_GCP_LT_ClntDel&amp;Ops</v>
          </cell>
          <cell r="AN1084" t="str">
            <v>ListRef_836</v>
          </cell>
        </row>
        <row r="1085">
          <cell r="AM1085" t="str">
            <v>Singapore_IndTchSrvLT_Tech GU_LT_ClntDel&amp;Ops</v>
          </cell>
          <cell r="AN1085" t="str">
            <v>ListRef_837</v>
          </cell>
        </row>
        <row r="1086">
          <cell r="AM1086" t="str">
            <v>Singapore_IndTchSrvST_Avanade_ST_ClntDel&amp;Ops</v>
          </cell>
          <cell r="AN1086" t="str">
            <v>ListRef_838</v>
          </cell>
        </row>
        <row r="1087">
          <cell r="AM1087" t="str">
            <v>Singapore_IndTchSrvST_Tech GU_ST_ClntDel&amp;Ops</v>
          </cell>
          <cell r="AN1087" t="str">
            <v>ListRef_839</v>
          </cell>
        </row>
        <row r="1088">
          <cell r="AM1088" t="str">
            <v>Singapore_InfrastrCons_Standard_NA_Clnt&amp;Market</v>
          </cell>
          <cell r="AN1088" t="str">
            <v>ListRef_827</v>
          </cell>
        </row>
        <row r="1089">
          <cell r="AM1089" t="str">
            <v>Singapore_Invtn&amp;ThghtLd_Standard_NA_Invtn&amp;ThghtLd</v>
          </cell>
          <cell r="AN1089" t="str">
            <v>ListRef_845</v>
          </cell>
        </row>
        <row r="1090">
          <cell r="AM1090" t="str">
            <v>Singapore_MgtCons_Avanade_LT_Clnt&amp;Market</v>
          </cell>
          <cell r="AN1090" t="str">
            <v>ListRef_828</v>
          </cell>
        </row>
        <row r="1091">
          <cell r="AM1091" t="str">
            <v>Singapore_MgtCons_Avanade_ST_Clnt&amp;Market</v>
          </cell>
          <cell r="AN1091" t="str">
            <v>ListRef_828</v>
          </cell>
        </row>
        <row r="1092">
          <cell r="AM1092" t="str">
            <v>Singapore_MgtCons_Standard_NA_Clnt&amp;Market</v>
          </cell>
          <cell r="AN1092" t="str">
            <v>ListRef_829</v>
          </cell>
        </row>
        <row r="1093">
          <cell r="AM1093" t="str">
            <v>Singapore_OtherDelivery_Standard_NA_ClntDel&amp;Ops</v>
          </cell>
          <cell r="AN1093" t="str">
            <v>ListRef_840</v>
          </cell>
        </row>
        <row r="1094">
          <cell r="AM1094" t="str">
            <v>Singapore_Sales_Avanade_ST_Sales</v>
          </cell>
          <cell r="AN1094" t="str">
            <v>ListRef_847</v>
          </cell>
        </row>
        <row r="1095">
          <cell r="AM1095" t="str">
            <v>Singapore_Sales_Standard_NA_Sales</v>
          </cell>
          <cell r="AN1095" t="str">
            <v>ListRef_848</v>
          </cell>
        </row>
        <row r="1096">
          <cell r="AM1096" t="str">
            <v>Singapore_Strategy_Standard_NA_Clnt&amp;Market</v>
          </cell>
          <cell r="AN1096" t="str">
            <v>ListRef_830</v>
          </cell>
        </row>
        <row r="1097">
          <cell r="AM1097" t="str">
            <v>Singapore_Subcontractors_NA_NA_Subcontractors</v>
          </cell>
          <cell r="AN1097" t="str">
            <v>Generic_Listref</v>
          </cell>
        </row>
        <row r="1098">
          <cell r="AM1098" t="str">
            <v>Slovakia_BusinessCons_Standard_NA_Clnt&amp;Market</v>
          </cell>
          <cell r="AN1098" t="str">
            <v>ListRef_849</v>
          </cell>
        </row>
        <row r="1099">
          <cell r="AM1099" t="str">
            <v>Slovakia_Client_NA_NA_Client</v>
          </cell>
          <cell r="AN1099" t="str">
            <v>Generic_Client</v>
          </cell>
        </row>
        <row r="1100">
          <cell r="AM1100" t="str">
            <v>Slovakia_ContractRun_Standard_Dedicated_ClntDel&amp;Ops</v>
          </cell>
          <cell r="AN1100" t="str">
            <v>ListRef_853</v>
          </cell>
        </row>
        <row r="1101">
          <cell r="AM1101" t="str">
            <v>Slovakia_ContractRun_Standard_Global Rate_ClntDel&amp;Ops</v>
          </cell>
          <cell r="AN1101" t="str">
            <v>ListRef_853</v>
          </cell>
        </row>
        <row r="1102">
          <cell r="AM1102" t="str">
            <v>Slovakia_CorpFunction_Standard_NA_CorpFunction</v>
          </cell>
          <cell r="AN1102" t="str">
            <v>ListRef_863</v>
          </cell>
        </row>
        <row r="1103">
          <cell r="AM1103" t="str">
            <v>Slovakia_CrssCntrctRn_IO_Borrowed IO NonDCN_ClntDel&amp;Ops</v>
          </cell>
          <cell r="AN1103" t="str">
            <v>ListRef_854</v>
          </cell>
        </row>
        <row r="1104">
          <cell r="AM1104" t="str">
            <v>Slovakia_CrssCntrctRn_Standard_Borrowed_ClntDel&amp;Ops</v>
          </cell>
          <cell r="AN1104" t="str">
            <v>ListRef_855</v>
          </cell>
        </row>
        <row r="1105">
          <cell r="AM1105" t="str">
            <v>Slovakia_CrssCntrctRn_Standard_TfO Application Management ACN Facility_ClntDel&amp;Ops</v>
          </cell>
          <cell r="AN1105" t="str">
            <v>ListRef_855</v>
          </cell>
        </row>
        <row r="1106">
          <cell r="AM1106" t="str">
            <v>Slovakia_IndTchSrvLT_ATC_LT_ClntDel&amp;Ops</v>
          </cell>
          <cell r="AN1106" t="str">
            <v>ListRef_856</v>
          </cell>
        </row>
        <row r="1107">
          <cell r="AM1107" t="str">
            <v>Slovakia_IndTchSrvLT_Avanade GDN_LT_ClntDel&amp;Ops</v>
          </cell>
          <cell r="AN1107" t="str">
            <v>ListRef_857</v>
          </cell>
        </row>
        <row r="1108">
          <cell r="AM1108" t="str">
            <v>Slovakia_IndTchSrvLT_GCP_LT_ClntDel&amp;Ops</v>
          </cell>
          <cell r="AN1108" t="str">
            <v>ListRef_858</v>
          </cell>
        </row>
        <row r="1109">
          <cell r="AM1109" t="str">
            <v>Slovakia_IndTchSrvST_ATC_ST_ClntDel&amp;Ops</v>
          </cell>
          <cell r="AN1109" t="str">
            <v>ListRef_859</v>
          </cell>
        </row>
        <row r="1110">
          <cell r="AM1110" t="str">
            <v>Slovakia_IndTchSrvST_Avanade GDN_ST_ClntDel&amp;Ops</v>
          </cell>
          <cell r="AN1110" t="str">
            <v>ListRef_860</v>
          </cell>
        </row>
        <row r="1111">
          <cell r="AM1111" t="str">
            <v>Slovakia_IndTchSrvST_Tech GU_ST_ClntDel&amp;Ops</v>
          </cell>
          <cell r="AN1111" t="str">
            <v>ListRef_861</v>
          </cell>
        </row>
        <row r="1112">
          <cell r="AM1112" t="str">
            <v>Slovakia_InfrastrCons_Standard_NA_Clnt&amp;Market</v>
          </cell>
          <cell r="AN1112" t="str">
            <v>ListRef_850</v>
          </cell>
        </row>
        <row r="1113">
          <cell r="AM1113" t="str">
            <v>Slovakia_MgtCons_Standard_NA_Clnt&amp;Market</v>
          </cell>
          <cell r="AN1113" t="str">
            <v>ListRef_851</v>
          </cell>
        </row>
        <row r="1114">
          <cell r="AM1114" t="str">
            <v>Slovakia_OtherDelivery_Standard_NA_ClntDel&amp;Ops</v>
          </cell>
          <cell r="AN1114" t="str">
            <v>ListRef_862</v>
          </cell>
        </row>
        <row r="1115">
          <cell r="AM1115" t="str">
            <v>Slovakia_Strategy_Standard_NA_Clnt&amp;Market</v>
          </cell>
          <cell r="AN1115" t="str">
            <v>ListRef_852</v>
          </cell>
        </row>
        <row r="1116">
          <cell r="AM1116" t="str">
            <v>Slovakia_Subcontractors_NA_NA_Subcontractors</v>
          </cell>
          <cell r="AN1116" t="str">
            <v>Generic_Listref</v>
          </cell>
        </row>
        <row r="1117">
          <cell r="AM1117" t="str">
            <v>South Africa_BusinessCons_Standard_NA_Clnt&amp;Market</v>
          </cell>
          <cell r="AN1117" t="str">
            <v>ListRef_864</v>
          </cell>
        </row>
        <row r="1118">
          <cell r="AM1118" t="str">
            <v>South Africa_Client_NA_NA_Client</v>
          </cell>
          <cell r="AN1118" t="str">
            <v>Generic_Client</v>
          </cell>
        </row>
        <row r="1119">
          <cell r="AM1119" t="str">
            <v>South Africa_ContractRun_Standard_Dedicated_ClntDel&amp;Ops</v>
          </cell>
          <cell r="AN1119" t="str">
            <v>ListRef_868</v>
          </cell>
        </row>
        <row r="1120">
          <cell r="AM1120" t="str">
            <v>South Africa_ContractRun_Standard_Global Rate_ClntDel&amp;Ops</v>
          </cell>
          <cell r="AN1120" t="str">
            <v>ListRef_868</v>
          </cell>
        </row>
        <row r="1121">
          <cell r="AM1121" t="str">
            <v>South Africa_CorpFunction_Standard_NA_CorpFunction</v>
          </cell>
          <cell r="AN1121" t="str">
            <v>ListRef_876</v>
          </cell>
        </row>
        <row r="1122">
          <cell r="AM1122" t="str">
            <v>South Africa_CrssCntrctRn_IO_Borrowed IO NonDCN_ClntDel&amp;Ops</v>
          </cell>
          <cell r="AN1122" t="str">
            <v>ListRef_869</v>
          </cell>
        </row>
        <row r="1123">
          <cell r="AM1123" t="str">
            <v>South Africa_CrssCntrctRn_Standard_Borrowed_ClntDel&amp;Ops</v>
          </cell>
          <cell r="AN1123" t="str">
            <v>ListRef_870</v>
          </cell>
        </row>
        <row r="1124">
          <cell r="AM1124" t="str">
            <v>South Africa_IndTchSrvLT_ATC_LT_ClntDel&amp;Ops</v>
          </cell>
          <cell r="AN1124" t="str">
            <v>ListRef_871</v>
          </cell>
        </row>
        <row r="1125">
          <cell r="AM1125" t="str">
            <v>South Africa_IndTchSrvLT_GCP_LT_ClntDel&amp;Ops</v>
          </cell>
          <cell r="AN1125" t="str">
            <v>ListRef_872</v>
          </cell>
        </row>
        <row r="1126">
          <cell r="AM1126" t="str">
            <v>South Africa_IndTchSrvST_ATC_ST_ClntDel&amp;Ops</v>
          </cell>
          <cell r="AN1126" t="str">
            <v>ListRef_873</v>
          </cell>
        </row>
        <row r="1127">
          <cell r="AM1127" t="str">
            <v>South Africa_IndTchSrvST_Tech GU_ST_ClntDel&amp;Ops</v>
          </cell>
          <cell r="AN1127" t="str">
            <v>ListRef_874</v>
          </cell>
        </row>
        <row r="1128">
          <cell r="AM1128" t="str">
            <v>South Africa_InfrastrCons_Standard_NA_Clnt&amp;Market</v>
          </cell>
          <cell r="AN1128" t="str">
            <v>ListRef_865</v>
          </cell>
        </row>
        <row r="1129">
          <cell r="AM1129" t="str">
            <v>South Africa_Invtn&amp;ThghtLd_Standard_NA_Invtn&amp;ThghtLd</v>
          </cell>
          <cell r="AN1129" t="str">
            <v>ListRef_877</v>
          </cell>
        </row>
        <row r="1130">
          <cell r="AM1130" t="str">
            <v>South Africa_MgtCons_Standard_Cap Ntwk _ I/F Group_Clnt&amp;Market</v>
          </cell>
          <cell r="AN1130" t="str">
            <v>ListRef_866</v>
          </cell>
        </row>
        <row r="1131">
          <cell r="AM1131" t="str">
            <v>South Africa_MgtCons_Standard_NA_Clnt&amp;Market</v>
          </cell>
          <cell r="AN1131" t="str">
            <v>ListRef_866</v>
          </cell>
        </row>
        <row r="1132">
          <cell r="AM1132" t="str">
            <v>South Africa_OtherDelivery_Standard_NA_ClntDel&amp;Ops</v>
          </cell>
          <cell r="AN1132" t="str">
            <v>ListRef_875</v>
          </cell>
        </row>
        <row r="1133">
          <cell r="AM1133" t="str">
            <v>South Africa_Sales_Standard_NA_Sales</v>
          </cell>
          <cell r="AN1133" t="str">
            <v>ListRef_878</v>
          </cell>
        </row>
        <row r="1134">
          <cell r="AM1134" t="str">
            <v>South Africa_Strategy_Standard_Cap Ntwk _ I/F Group_Clnt&amp;Market</v>
          </cell>
          <cell r="AN1134" t="str">
            <v>ListRef_867</v>
          </cell>
        </row>
        <row r="1135">
          <cell r="AM1135" t="str">
            <v>South Africa_Strategy_Standard_NA_Clnt&amp;Market</v>
          </cell>
          <cell r="AN1135" t="str">
            <v>ListRef_867</v>
          </cell>
        </row>
        <row r="1136">
          <cell r="AM1136" t="str">
            <v>South Africa_Subcontractors_NA_NA_Subcontractors</v>
          </cell>
          <cell r="AN1136" t="str">
            <v>Generic_Listref</v>
          </cell>
        </row>
        <row r="1137">
          <cell r="AM1137" t="str">
            <v>South Korea_Client_NA_NA_Client</v>
          </cell>
          <cell r="AN1137" t="str">
            <v>Generic_Client</v>
          </cell>
        </row>
        <row r="1138">
          <cell r="AM1138" t="str">
            <v>South Korea_Subcontractors_NA_NA_Subcontractors</v>
          </cell>
          <cell r="AN1138" t="str">
            <v>Generic_Listref</v>
          </cell>
        </row>
        <row r="1139">
          <cell r="AM1139" t="str">
            <v>Spain_Acquisitions_Standard_Liquid Squad Digital_ClntDel&amp;Ops</v>
          </cell>
          <cell r="AN1139" t="str">
            <v>ListRef_886</v>
          </cell>
        </row>
        <row r="1140">
          <cell r="AM1140" t="str">
            <v>Spain_Acquisitions_Standard_NA_Clnt&amp;Market</v>
          </cell>
          <cell r="AN1140" t="str">
            <v>ListRef_879</v>
          </cell>
        </row>
        <row r="1141">
          <cell r="AM1141" t="str">
            <v>Spain_Acquisitions_Standard_NA_ClntDel&amp;Ops</v>
          </cell>
          <cell r="AN1141" t="str">
            <v>ListRef_886</v>
          </cell>
        </row>
        <row r="1142">
          <cell r="AM1142" t="str">
            <v>Spain_Acquisitions_Standard_NA_CorpFunction</v>
          </cell>
          <cell r="AN1142" t="str">
            <v>ListRef_900</v>
          </cell>
        </row>
        <row r="1143">
          <cell r="AM1143" t="str">
            <v>Spain_Acquisitions_Standard_NA_Invtn&amp;ThghtLd</v>
          </cell>
          <cell r="AN1143" t="str">
            <v>ListRef_903</v>
          </cell>
        </row>
        <row r="1144">
          <cell r="AM1144" t="str">
            <v>Spain_Acquisitions_Standard_NA_Sales</v>
          </cell>
          <cell r="AN1144" t="str">
            <v>ListRef_905</v>
          </cell>
        </row>
        <row r="1145">
          <cell r="AM1145" t="str">
            <v>Spain_BusinessCons_Avanade_BC ST_Clnt&amp;Market</v>
          </cell>
          <cell r="AN1145" t="str">
            <v>ListRef_880</v>
          </cell>
        </row>
        <row r="1146">
          <cell r="AM1146" t="str">
            <v>Spain_BusinessCons_Avanade_LT_Clnt&amp;Market</v>
          </cell>
          <cell r="AN1146" t="str">
            <v>ListRef_880</v>
          </cell>
        </row>
        <row r="1147">
          <cell r="AM1147" t="str">
            <v>Spain_BusinessCons_Avanade_ST_Clnt&amp;Market</v>
          </cell>
          <cell r="AN1147" t="str">
            <v>ListRef_880</v>
          </cell>
        </row>
        <row r="1148">
          <cell r="AM1148" t="str">
            <v>Spain_BusinessCons_Standard_NA_Clnt&amp;Market</v>
          </cell>
          <cell r="AN1148" t="str">
            <v>ListRef_881</v>
          </cell>
        </row>
        <row r="1149">
          <cell r="AM1149" t="str">
            <v>Spain_Client_NA_NA_Client</v>
          </cell>
          <cell r="AN1149" t="str">
            <v>Generic_Client</v>
          </cell>
        </row>
        <row r="1150">
          <cell r="AM1150" t="str">
            <v>Spain_ContractRun_Standard_Dedicated_ClntDel&amp;Ops</v>
          </cell>
          <cell r="AN1150" t="str">
            <v>ListRef_887</v>
          </cell>
        </row>
        <row r="1151">
          <cell r="AM1151" t="str">
            <v>Spain_ContractRun_Standard_Global Rate_ClntDel&amp;Ops</v>
          </cell>
          <cell r="AN1151" t="str">
            <v>ListRef_887</v>
          </cell>
        </row>
        <row r="1152">
          <cell r="AM1152" t="str">
            <v>Spain_CorpFunction_Avanade_ST_CorpFunction</v>
          </cell>
          <cell r="AN1152" t="str">
            <v>ListRef_901</v>
          </cell>
        </row>
        <row r="1153">
          <cell r="AM1153" t="str">
            <v>Spain_CorpFunction_Standard_NA_CorpFunction</v>
          </cell>
          <cell r="AN1153" t="str">
            <v>ListRef_902</v>
          </cell>
        </row>
        <row r="1154">
          <cell r="AM1154" t="str">
            <v>Spain_CrssCntrctRn_IO_Borrowed IO DCN_ClntDel&amp;Ops</v>
          </cell>
          <cell r="AN1154" t="str">
            <v>ListRef_888</v>
          </cell>
        </row>
        <row r="1155">
          <cell r="AM1155" t="str">
            <v>Spain_CrssCntrctRn_IO_Dedicated_ST_ClntDel&amp;Ops</v>
          </cell>
          <cell r="AN1155" t="str">
            <v>ListRef_888</v>
          </cell>
        </row>
        <row r="1156">
          <cell r="AM1156" t="str">
            <v>Spain_CrssCntrctRn_Standard_Borrowed_ClntDel&amp;Ops</v>
          </cell>
          <cell r="AN1156" t="str">
            <v>ListRef_889</v>
          </cell>
        </row>
        <row r="1157">
          <cell r="AM1157" t="str">
            <v>Spain_CrssCntrctRn_Standard_TfO Application Management ACN Facility_ClntDel&amp;Ops</v>
          </cell>
          <cell r="AN1157" t="str">
            <v>ListRef_889</v>
          </cell>
        </row>
        <row r="1158">
          <cell r="AM1158" t="str">
            <v>Spain_IndTchSrvLT_ATC | Malaga &amp; Sevilla_LT_ClntDel&amp;Ops</v>
          </cell>
          <cell r="AN1158" t="str">
            <v>ListRef_890</v>
          </cell>
        </row>
        <row r="1159">
          <cell r="AM1159" t="str">
            <v>Spain_IndTchSrvLT_ATC | Non_Malaga &amp; Sevilla_LT_ClntDel&amp;Ops</v>
          </cell>
          <cell r="AN1159" t="str">
            <v>ListRef_891</v>
          </cell>
        </row>
        <row r="1160">
          <cell r="AM1160" t="str">
            <v>Spain_IndTchSrvLT_Avanade_AO/IO LT_ClntDel&amp;Ops</v>
          </cell>
          <cell r="AN1160" t="str">
            <v>ListRef_892</v>
          </cell>
        </row>
        <row r="1161">
          <cell r="AM1161" t="str">
            <v>Spain_IndTchSrvLT_Avanade_Capacity Services LT_ClntDel&amp;Ops</v>
          </cell>
          <cell r="AN1161" t="str">
            <v>ListRef_892</v>
          </cell>
        </row>
        <row r="1162">
          <cell r="AM1162" t="str">
            <v>Spain_IndTchSrvLT_Avanade_IO LT_ClntDel&amp;Ops</v>
          </cell>
          <cell r="AN1162" t="str">
            <v>ListRef_892</v>
          </cell>
        </row>
        <row r="1163">
          <cell r="AM1163" t="str">
            <v>Spain_IndTchSrvLT_Avanade_LT_ClntDel&amp;Ops</v>
          </cell>
          <cell r="AN1163" t="str">
            <v>ListRef_892</v>
          </cell>
        </row>
        <row r="1164">
          <cell r="AM1164" t="str">
            <v>Spain_IndTchSrvLT_GCP_LT_ClntDel&amp;Ops</v>
          </cell>
          <cell r="AN1164" t="str">
            <v>ListRef_893</v>
          </cell>
        </row>
        <row r="1165">
          <cell r="AM1165" t="str">
            <v>Spain_IndTchSrvLT_Tech GU_LT_ClntDel&amp;Ops</v>
          </cell>
          <cell r="AN1165" t="str">
            <v>ListRef_894</v>
          </cell>
        </row>
        <row r="1166">
          <cell r="AM1166" t="str">
            <v>Spain_IndTchSrvST_ATC | Malaga &amp; Sevilla_ST_ClntDel&amp;Ops</v>
          </cell>
          <cell r="AN1166" t="str">
            <v>ListRef_895</v>
          </cell>
        </row>
        <row r="1167">
          <cell r="AM1167" t="str">
            <v>Spain_IndTchSrvST_ATC | Non_Malaga &amp; Sevilla_ST_ClntDel&amp;Ops</v>
          </cell>
          <cell r="AN1167" t="str">
            <v>ListRef_896</v>
          </cell>
        </row>
        <row r="1168">
          <cell r="AM1168" t="str">
            <v>Spain_IndTchSrvST_Avanade_ST_ClntDel&amp;Ops</v>
          </cell>
          <cell r="AN1168" t="str">
            <v>ListRef_897</v>
          </cell>
        </row>
        <row r="1169">
          <cell r="AM1169" t="str">
            <v>Spain_IndTchSrvST_Tech GU_ST_ClntDel&amp;Ops</v>
          </cell>
          <cell r="AN1169" t="str">
            <v>ListRef_898</v>
          </cell>
        </row>
        <row r="1170">
          <cell r="AM1170" t="str">
            <v>Spain_InfrastrCons_Standard_NA_Clnt&amp;Market</v>
          </cell>
          <cell r="AN1170" t="str">
            <v>ListRef_882</v>
          </cell>
        </row>
        <row r="1171">
          <cell r="AM1171" t="str">
            <v>Spain_Invtn&amp;ThghtLd_Standard_NA_Invtn&amp;ThghtLd</v>
          </cell>
          <cell r="AN1171" t="str">
            <v>ListRef_904</v>
          </cell>
        </row>
        <row r="1172">
          <cell r="AM1172" t="str">
            <v>Spain_MgtCons_Avanade_LT_Clnt&amp;Market</v>
          </cell>
          <cell r="AN1172" t="str">
            <v>ListRef_883</v>
          </cell>
        </row>
        <row r="1173">
          <cell r="AM1173" t="str">
            <v>Spain_MgtCons_Avanade_ST_Clnt&amp;Market</v>
          </cell>
          <cell r="AN1173" t="str">
            <v>ListRef_883</v>
          </cell>
        </row>
        <row r="1174">
          <cell r="AM1174" t="str">
            <v>Spain_MgtCons_Standard_Cap Ntwk _ I/F Group_Clnt&amp;Market</v>
          </cell>
          <cell r="AN1174" t="str">
            <v>ListRef_884</v>
          </cell>
        </row>
        <row r="1175">
          <cell r="AM1175" t="str">
            <v>Spain_MgtCons_Standard_NA_Clnt&amp;Market</v>
          </cell>
          <cell r="AN1175" t="str">
            <v>ListRef_884</v>
          </cell>
        </row>
        <row r="1176">
          <cell r="AM1176" t="str">
            <v>Spain_OtherDelivery_Standard_NA_ClntDel&amp;Ops</v>
          </cell>
          <cell r="AN1176" t="str">
            <v>ListRef_899</v>
          </cell>
        </row>
        <row r="1177">
          <cell r="AM1177" t="str">
            <v>Spain_Sales_Avanade_ST_Sales</v>
          </cell>
          <cell r="AN1177" t="str">
            <v>ListRef_906</v>
          </cell>
        </row>
        <row r="1178">
          <cell r="AM1178" t="str">
            <v>Spain_Sales_Standard_NA_Sales</v>
          </cell>
          <cell r="AN1178" t="str">
            <v>ListRef_907</v>
          </cell>
        </row>
        <row r="1179">
          <cell r="AM1179" t="str">
            <v>Spain_Strategy_Standard_Cap Ntwk _ I/F Group_Clnt&amp;Market</v>
          </cell>
          <cell r="AN1179" t="str">
            <v>ListRef_885</v>
          </cell>
        </row>
        <row r="1180">
          <cell r="AM1180" t="str">
            <v>Spain_Strategy_Standard_NA_Clnt&amp;Market</v>
          </cell>
          <cell r="AN1180" t="str">
            <v>ListRef_885</v>
          </cell>
        </row>
        <row r="1181">
          <cell r="AM1181" t="str">
            <v>Spain_Subcontractors_NA_NA_Subcontractors</v>
          </cell>
          <cell r="AN1181" t="str">
            <v>Generic_Listref</v>
          </cell>
        </row>
        <row r="1182">
          <cell r="AM1182" t="str">
            <v>Sri Lanka_Client_NA_NA_Client</v>
          </cell>
          <cell r="AN1182" t="str">
            <v>Generic_Client</v>
          </cell>
        </row>
        <row r="1183">
          <cell r="AM1183" t="str">
            <v>Sri Lanka_ContractRun_Standard_Dedicated_ClntDel&amp;Ops</v>
          </cell>
          <cell r="AN1183" t="str">
            <v>ListRef_908</v>
          </cell>
        </row>
        <row r="1184">
          <cell r="AM1184" t="str">
            <v>Sri Lanka_ContractRun_Standard_Global Rate_ClntDel&amp;Ops</v>
          </cell>
          <cell r="AN1184" t="str">
            <v>ListRef_908</v>
          </cell>
        </row>
        <row r="1185">
          <cell r="AM1185" t="str">
            <v>Sri Lanka_CrssCntrctRn_Standard_Borrowed_ClntDel&amp;Ops</v>
          </cell>
          <cell r="AN1185" t="str">
            <v>ListRef_909</v>
          </cell>
        </row>
        <row r="1186">
          <cell r="AM1186" t="str">
            <v>Sri Lanka_Subcontractors_NA_NA_Subcontractors</v>
          </cell>
          <cell r="AN1186" t="str">
            <v>Generic_Listref</v>
          </cell>
        </row>
        <row r="1187">
          <cell r="AM1187" t="str">
            <v>Sweden_Acquisitions_Standard_NA_Clnt&amp;Market</v>
          </cell>
          <cell r="AN1187" t="str">
            <v>ListRef_910</v>
          </cell>
        </row>
        <row r="1188">
          <cell r="AM1188" t="str">
            <v>Sweden_Acquisitions_Standard_NA_ClntDel&amp;Ops</v>
          </cell>
          <cell r="AN1188" t="str">
            <v>ListRef_917</v>
          </cell>
        </row>
        <row r="1189">
          <cell r="AM1189" t="str">
            <v>Sweden_Acquisitions_Standard_NA_CorpFunction</v>
          </cell>
          <cell r="AN1189" t="str">
            <v>ListRef_927</v>
          </cell>
        </row>
        <row r="1190">
          <cell r="AM1190" t="str">
            <v>Sweden_Acquisitions_Standard_NA_Invtn&amp;ThghtLd</v>
          </cell>
          <cell r="AN1190" t="str">
            <v>ListRef_930</v>
          </cell>
        </row>
        <row r="1191">
          <cell r="AM1191" t="str">
            <v>Sweden_Acquisitions_Standard_NA_Sales</v>
          </cell>
          <cell r="AN1191" t="str">
            <v>ListRef_932</v>
          </cell>
        </row>
        <row r="1192">
          <cell r="AM1192" t="str">
            <v>Sweden_BusinessCons_Avanade_LT_Clnt&amp;Market</v>
          </cell>
          <cell r="AN1192" t="str">
            <v>ListRef_911</v>
          </cell>
        </row>
        <row r="1193">
          <cell r="AM1193" t="str">
            <v>Sweden_BusinessCons_Avanade_ST_Clnt&amp;Market</v>
          </cell>
          <cell r="AN1193" t="str">
            <v>ListRef_911</v>
          </cell>
        </row>
        <row r="1194">
          <cell r="AM1194" t="str">
            <v>Sweden_BusinessCons_Standard_NA_Clnt&amp;Market</v>
          </cell>
          <cell r="AN1194" t="str">
            <v>ListRef_912</v>
          </cell>
        </row>
        <row r="1195">
          <cell r="AM1195" t="str">
            <v>Sweden_Client_NA_NA_Client</v>
          </cell>
          <cell r="AN1195" t="str">
            <v>Generic_Client</v>
          </cell>
        </row>
        <row r="1196">
          <cell r="AM1196" t="str">
            <v>Sweden_ContractRun_Standard_Dedicated_ClntDel&amp;Ops</v>
          </cell>
          <cell r="AN1196" t="str">
            <v>ListRef_918</v>
          </cell>
        </row>
        <row r="1197">
          <cell r="AM1197" t="str">
            <v>Sweden_ContractRun_Standard_Global Rate_ClntDel&amp;Ops</v>
          </cell>
          <cell r="AN1197" t="str">
            <v>ListRef_918</v>
          </cell>
        </row>
        <row r="1198">
          <cell r="AM1198" t="str">
            <v>Sweden_CorpFunction_Avanade_ST_CorpFunction</v>
          </cell>
          <cell r="AN1198" t="str">
            <v>ListRef_928</v>
          </cell>
        </row>
        <row r="1199">
          <cell r="AM1199" t="str">
            <v>Sweden_CorpFunction_Standard_NA_CorpFunction</v>
          </cell>
          <cell r="AN1199" t="str">
            <v>ListRef_929</v>
          </cell>
        </row>
        <row r="1200">
          <cell r="AM1200" t="str">
            <v>Sweden_CrssCntrctRn_IO_Borrowed IO NonDCN_ClntDel&amp;Ops</v>
          </cell>
          <cell r="AN1200" t="str">
            <v>ListRef_919</v>
          </cell>
        </row>
        <row r="1201">
          <cell r="AM1201" t="str">
            <v>Sweden_CrssCntrctRn_Standard_Borrowed_ClntDel&amp;Ops</v>
          </cell>
          <cell r="AN1201" t="str">
            <v>ListRef_920</v>
          </cell>
        </row>
        <row r="1202">
          <cell r="AM1202" t="str">
            <v>Sweden_IndTchSrvLT_Avanade_LT_ClntDel&amp;Ops</v>
          </cell>
          <cell r="AN1202" t="str">
            <v>ListRef_921</v>
          </cell>
        </row>
        <row r="1203">
          <cell r="AM1203" t="str">
            <v>Sweden_IndTchSrvLT_GCP_LT_ClntDel&amp;Ops</v>
          </cell>
          <cell r="AN1203" t="str">
            <v>ListRef_922</v>
          </cell>
        </row>
        <row r="1204">
          <cell r="AM1204" t="str">
            <v>Sweden_IndTchSrvLT_Tech GU_LT_ClntDel&amp;Ops</v>
          </cell>
          <cell r="AN1204" t="str">
            <v>ListRef_923</v>
          </cell>
        </row>
        <row r="1205">
          <cell r="AM1205" t="str">
            <v>Sweden_IndTchSrvST_Avanade_ST_ClntDel&amp;Ops</v>
          </cell>
          <cell r="AN1205" t="str">
            <v>ListRef_924</v>
          </cell>
        </row>
        <row r="1206">
          <cell r="AM1206" t="str">
            <v>Sweden_IndTchSrvST_Tech GU_ST_ClntDel&amp;Ops</v>
          </cell>
          <cell r="AN1206" t="str">
            <v>ListRef_925</v>
          </cell>
        </row>
        <row r="1207">
          <cell r="AM1207" t="str">
            <v>Sweden_InfrastrCons_Standard_NA_Clnt&amp;Market</v>
          </cell>
          <cell r="AN1207" t="str">
            <v>ListRef_913</v>
          </cell>
        </row>
        <row r="1208">
          <cell r="AM1208" t="str">
            <v>Sweden_Invtn&amp;ThghtLd_Standard_NA_Invtn&amp;ThghtLd</v>
          </cell>
          <cell r="AN1208" t="str">
            <v>ListRef_931</v>
          </cell>
        </row>
        <row r="1209">
          <cell r="AM1209" t="str">
            <v>Sweden_MgtCons_Avanade_LT_Clnt&amp;Market</v>
          </cell>
          <cell r="AN1209" t="str">
            <v>ListRef_914</v>
          </cell>
        </row>
        <row r="1210">
          <cell r="AM1210" t="str">
            <v>Sweden_MgtCons_Avanade_ST_Clnt&amp;Market</v>
          </cell>
          <cell r="AN1210" t="str">
            <v>ListRef_914</v>
          </cell>
        </row>
        <row r="1211">
          <cell r="AM1211" t="str">
            <v>Sweden_MgtCons_Standard_NA_Clnt&amp;Market</v>
          </cell>
          <cell r="AN1211" t="str">
            <v>ListRef_915</v>
          </cell>
        </row>
        <row r="1212">
          <cell r="AM1212" t="str">
            <v>Sweden_OtherDelivery_Standard_NA_ClntDel&amp;Ops</v>
          </cell>
          <cell r="AN1212" t="str">
            <v>ListRef_926</v>
          </cell>
        </row>
        <row r="1213">
          <cell r="AM1213" t="str">
            <v>Sweden_Sales_Avanade_ST_Sales</v>
          </cell>
          <cell r="AN1213" t="str">
            <v>ListRef_933</v>
          </cell>
        </row>
        <row r="1214">
          <cell r="AM1214" t="str">
            <v>Sweden_Sales_Standard_NA_Sales</v>
          </cell>
          <cell r="AN1214" t="str">
            <v>ListRef_934</v>
          </cell>
        </row>
        <row r="1215">
          <cell r="AM1215" t="str">
            <v>Sweden_Strategy_Standard_NA_Clnt&amp;Market</v>
          </cell>
          <cell r="AN1215" t="str">
            <v>ListRef_916</v>
          </cell>
        </row>
        <row r="1216">
          <cell r="AM1216" t="str">
            <v>Sweden_Subcontractors_NA_NA_Subcontractors</v>
          </cell>
          <cell r="AN1216" t="str">
            <v>Generic_Listref</v>
          </cell>
        </row>
        <row r="1217">
          <cell r="AM1217" t="str">
            <v>Switzerland_Acquisitions_Standard_NA_Clnt&amp;Market</v>
          </cell>
          <cell r="AN1217" t="str">
            <v>ListRef_935</v>
          </cell>
        </row>
        <row r="1218">
          <cell r="AM1218" t="str">
            <v>Switzerland_Acquisitions_Standard_NA_ClntDel&amp;Ops</v>
          </cell>
          <cell r="AN1218" t="str">
            <v>ListRef_942</v>
          </cell>
        </row>
        <row r="1219">
          <cell r="AM1219" t="str">
            <v>Switzerland_Acquisitions_Standard_NA_CorpFunction</v>
          </cell>
          <cell r="AN1219" t="str">
            <v>ListRef_951</v>
          </cell>
        </row>
        <row r="1220">
          <cell r="AM1220" t="str">
            <v>Switzerland_Acquisitions_Standard_NA_Invtn&amp;ThghtLd</v>
          </cell>
          <cell r="AN1220" t="str">
            <v>ListRef_954</v>
          </cell>
        </row>
        <row r="1221">
          <cell r="AM1221" t="str">
            <v>Switzerland_Acquisitions_Standard_NA_Sales</v>
          </cell>
          <cell r="AN1221" t="str">
            <v>ListRef_956</v>
          </cell>
        </row>
        <row r="1222">
          <cell r="AM1222" t="str">
            <v>Switzerland_BusinessCons_Avanade_LT_Clnt&amp;Market</v>
          </cell>
          <cell r="AN1222" t="str">
            <v>ListRef_936</v>
          </cell>
        </row>
        <row r="1223">
          <cell r="AM1223" t="str">
            <v>Switzerland_BusinessCons_Avanade_ST_Clnt&amp;Market</v>
          </cell>
          <cell r="AN1223" t="str">
            <v>ListRef_936</v>
          </cell>
        </row>
        <row r="1224">
          <cell r="AM1224" t="str">
            <v>Switzerland_BusinessCons_Standard_NA_Clnt&amp;Market</v>
          </cell>
          <cell r="AN1224" t="str">
            <v>ListRef_937</v>
          </cell>
        </row>
        <row r="1225">
          <cell r="AM1225" t="str">
            <v>Switzerland_Client_NA_NA_Client</v>
          </cell>
          <cell r="AN1225" t="str">
            <v>Generic_Client</v>
          </cell>
        </row>
        <row r="1226">
          <cell r="AM1226" t="str">
            <v>Switzerland_ContractRun_Standard_Dedicated_ClntDel&amp;Ops</v>
          </cell>
          <cell r="AN1226" t="str">
            <v>ListRef_943</v>
          </cell>
        </row>
        <row r="1227">
          <cell r="AM1227" t="str">
            <v>Switzerland_ContractRun_Standard_Global Rate_ClntDel&amp;Ops</v>
          </cell>
          <cell r="AN1227" t="str">
            <v>ListRef_943</v>
          </cell>
        </row>
        <row r="1228">
          <cell r="AM1228" t="str">
            <v>Switzerland_CorpFunction_Avanade_ST_CorpFunction</v>
          </cell>
          <cell r="AN1228" t="str">
            <v>ListRef_952</v>
          </cell>
        </row>
        <row r="1229">
          <cell r="AM1229" t="str">
            <v>Switzerland_CorpFunction_Standard_NA_CorpFunction</v>
          </cell>
          <cell r="AN1229" t="str">
            <v>ListRef_953</v>
          </cell>
        </row>
        <row r="1230">
          <cell r="AM1230" t="str">
            <v>Switzerland_CrssCntrctRn_IO_Borrowed IO NonDCN_ClntDel&amp;Ops</v>
          </cell>
          <cell r="AN1230" t="str">
            <v>ListRef_944</v>
          </cell>
        </row>
        <row r="1231">
          <cell r="AM1231" t="str">
            <v>Switzerland_CrssCntrctRn_Standard_Borrowed_ClntDel&amp;Ops</v>
          </cell>
          <cell r="AN1231" t="str">
            <v>ListRef_945</v>
          </cell>
        </row>
        <row r="1232">
          <cell r="AM1232" t="str">
            <v>Switzerland_IndTchSrvLT_Avanade_LT_ClntDel&amp;Ops</v>
          </cell>
          <cell r="AN1232" t="str">
            <v>ListRef_946</v>
          </cell>
        </row>
        <row r="1233">
          <cell r="AM1233" t="str">
            <v>Switzerland_IndTchSrvLT_Tech GU_LT_ClntDel&amp;Ops</v>
          </cell>
          <cell r="AN1233" t="str">
            <v>ListRef_947</v>
          </cell>
        </row>
        <row r="1234">
          <cell r="AM1234" t="str">
            <v>Switzerland_IndTchSrvST_Avanade_ST_ClntDel&amp;Ops</v>
          </cell>
          <cell r="AN1234" t="str">
            <v>ListRef_948</v>
          </cell>
        </row>
        <row r="1235">
          <cell r="AM1235" t="str">
            <v>Switzerland_IndTchSrvST_Tech GU_ST_ClntDel&amp;Ops</v>
          </cell>
          <cell r="AN1235" t="str">
            <v>ListRef_949</v>
          </cell>
        </row>
        <row r="1236">
          <cell r="AM1236" t="str">
            <v>Switzerland_InfrastrCons_Standard_NA_Clnt&amp;Market</v>
          </cell>
          <cell r="AN1236" t="str">
            <v>ListRef_938</v>
          </cell>
        </row>
        <row r="1237">
          <cell r="AM1237" t="str">
            <v>Switzerland_Invtn&amp;ThghtLd_Standard_NA_Invtn&amp;ThghtLd</v>
          </cell>
          <cell r="AN1237" t="str">
            <v>ListRef_955</v>
          </cell>
        </row>
        <row r="1238">
          <cell r="AM1238" t="str">
            <v>Switzerland_MgtCons_Avanade_LT_Clnt&amp;Market</v>
          </cell>
          <cell r="AN1238" t="str">
            <v>ListRef_939</v>
          </cell>
        </row>
        <row r="1239">
          <cell r="AM1239" t="str">
            <v>Switzerland_MgtCons_Avanade_ST_Clnt&amp;Market</v>
          </cell>
          <cell r="AN1239" t="str">
            <v>ListRef_939</v>
          </cell>
        </row>
        <row r="1240">
          <cell r="AM1240" t="str">
            <v>Switzerland_MgtCons_Standard_NA_Clnt&amp;Market</v>
          </cell>
          <cell r="AN1240" t="str">
            <v>ListRef_940</v>
          </cell>
        </row>
        <row r="1241">
          <cell r="AM1241" t="str">
            <v>Switzerland_OtherDelivery_Standard_NA_ClntDel&amp;Ops</v>
          </cell>
          <cell r="AN1241" t="str">
            <v>ListRef_950</v>
          </cell>
        </row>
        <row r="1242">
          <cell r="AM1242" t="str">
            <v>Switzerland_Sales_Avanade_ST_Sales</v>
          </cell>
          <cell r="AN1242" t="str">
            <v>ListRef_957</v>
          </cell>
        </row>
        <row r="1243">
          <cell r="AM1243" t="str">
            <v>Switzerland_Sales_Standard_NA_Sales</v>
          </cell>
          <cell r="AN1243" t="str">
            <v>ListRef_958</v>
          </cell>
        </row>
        <row r="1244">
          <cell r="AM1244" t="str">
            <v>Switzerland_Strategy_Standard_NA_Clnt&amp;Market</v>
          </cell>
          <cell r="AN1244" t="str">
            <v>ListRef_941</v>
          </cell>
        </row>
        <row r="1245">
          <cell r="AM1245" t="str">
            <v>Switzerland_Subcontractors_NA_NA_Subcontractors</v>
          </cell>
          <cell r="AN1245" t="str">
            <v>Generic_Listref</v>
          </cell>
        </row>
        <row r="1246">
          <cell r="AM1246" t="str">
            <v>Taiwan_BusinessCons_Standard_NA_Clnt&amp;Market</v>
          </cell>
          <cell r="AN1246" t="str">
            <v>ListRef_959</v>
          </cell>
        </row>
        <row r="1247">
          <cell r="AM1247" t="str">
            <v>Taiwan_Client_NA_NA_Client</v>
          </cell>
          <cell r="AN1247" t="str">
            <v>Generic_Client</v>
          </cell>
        </row>
        <row r="1248">
          <cell r="AM1248" t="str">
            <v>Taiwan_ContractRun_Standard_Dedicated_ClntDel&amp;Ops</v>
          </cell>
          <cell r="AN1248" t="str">
            <v>ListRef_963</v>
          </cell>
        </row>
        <row r="1249">
          <cell r="AM1249" t="str">
            <v>Taiwan_ContractRun_Standard_Global Rate_ClntDel&amp;Ops</v>
          </cell>
          <cell r="AN1249" t="str">
            <v>ListRef_963</v>
          </cell>
        </row>
        <row r="1250">
          <cell r="AM1250" t="str">
            <v>Taiwan_CorpFunction_Standard_NA_CorpFunction</v>
          </cell>
          <cell r="AN1250" t="str">
            <v>ListRef_967</v>
          </cell>
        </row>
        <row r="1251">
          <cell r="AM1251" t="str">
            <v>Taiwan_CrssCntrctRn_IO_Borrowed IO NonDCN_ClntDel&amp;Ops</v>
          </cell>
          <cell r="AN1251" t="str">
            <v>ListRef_964</v>
          </cell>
        </row>
        <row r="1252">
          <cell r="AM1252" t="str">
            <v>Taiwan_CrssCntrctRn_Standard_Borrowed_ClntDel&amp;Ops</v>
          </cell>
          <cell r="AN1252" t="str">
            <v>ListRef_965</v>
          </cell>
        </row>
        <row r="1253">
          <cell r="AM1253" t="str">
            <v>Taiwan_InfrastrCons_Standard_NA_Clnt&amp;Market</v>
          </cell>
          <cell r="AN1253" t="str">
            <v>ListRef_960</v>
          </cell>
        </row>
        <row r="1254">
          <cell r="AM1254" t="str">
            <v>Taiwan_MgtCons_Standard_NA_Clnt&amp;Market</v>
          </cell>
          <cell r="AN1254" t="str">
            <v>ListRef_961</v>
          </cell>
        </row>
        <row r="1255">
          <cell r="AM1255" t="str">
            <v>Taiwan_OtherDelivery_Standard_NA_ClntDel&amp;Ops</v>
          </cell>
          <cell r="AN1255" t="str">
            <v>ListRef_966</v>
          </cell>
        </row>
        <row r="1256">
          <cell r="AM1256" t="str">
            <v>Taiwan_Strategy_Standard_NA_Clnt&amp;Market</v>
          </cell>
          <cell r="AN1256" t="str">
            <v>ListRef_962</v>
          </cell>
        </row>
        <row r="1257">
          <cell r="AM1257" t="str">
            <v>Taiwan_Subcontractors_NA_NA_Subcontractors</v>
          </cell>
          <cell r="AN1257" t="str">
            <v>Generic_Listref</v>
          </cell>
        </row>
        <row r="1258">
          <cell r="AM1258" t="str">
            <v>Thailand_BusinessCons_Standard_NA_Clnt&amp;Market</v>
          </cell>
          <cell r="AN1258" t="str">
            <v>ListRef_968</v>
          </cell>
        </row>
        <row r="1259">
          <cell r="AM1259" t="str">
            <v>Thailand_Client_NA_NA_Client</v>
          </cell>
          <cell r="AN1259" t="str">
            <v>Generic_Client</v>
          </cell>
        </row>
        <row r="1260">
          <cell r="AM1260" t="str">
            <v>Thailand_ContractRun_Standard_Dedicated_ClntDel&amp;Ops</v>
          </cell>
          <cell r="AN1260" t="str">
            <v>ListRef_972</v>
          </cell>
        </row>
        <row r="1261">
          <cell r="AM1261" t="str">
            <v>Thailand_ContractRun_Standard_Global Rate_ClntDel&amp;Ops</v>
          </cell>
          <cell r="AN1261" t="str">
            <v>ListRef_972</v>
          </cell>
        </row>
        <row r="1262">
          <cell r="AM1262" t="str">
            <v>Thailand_CorpFunction_IT One_NA_CorpFunction</v>
          </cell>
          <cell r="AN1262" t="str">
            <v>ListRef_979</v>
          </cell>
        </row>
        <row r="1263">
          <cell r="AM1263" t="str">
            <v>Thailand_CorpFunction_Standard_NA_CorpFunction</v>
          </cell>
          <cell r="AN1263" t="str">
            <v>ListRef_980</v>
          </cell>
        </row>
        <row r="1264">
          <cell r="AM1264" t="str">
            <v>Thailand_CrssCntrctRn_IO_Borrowed IO NonDCN_ClntDel&amp;Ops</v>
          </cell>
          <cell r="AN1264" t="str">
            <v>ListRef_973</v>
          </cell>
        </row>
        <row r="1265">
          <cell r="AM1265" t="str">
            <v>Thailand_CrssCntrctRn_Standard_Borrowed_ClntDel&amp;Ops</v>
          </cell>
          <cell r="AN1265" t="str">
            <v>ListRef_974</v>
          </cell>
        </row>
        <row r="1266">
          <cell r="AM1266" t="str">
            <v>Thailand_IndTchSrvLT_GCP_LT_ClntDel&amp;Ops</v>
          </cell>
          <cell r="AN1266" t="str">
            <v>ListRef_975</v>
          </cell>
        </row>
        <row r="1267">
          <cell r="AM1267" t="str">
            <v>Thailand_IndTchSrvLT_Tech GU_LT_ClntDel&amp;Ops</v>
          </cell>
          <cell r="AN1267" t="str">
            <v>ListRef_976</v>
          </cell>
        </row>
        <row r="1268">
          <cell r="AM1268" t="str">
            <v>Thailand_IndTchSrvST_Tech GU_ST_ClntDel&amp;Ops</v>
          </cell>
          <cell r="AN1268" t="str">
            <v>ListRef_977</v>
          </cell>
        </row>
        <row r="1269">
          <cell r="AM1269" t="str">
            <v>Thailand_InfrastrCons_Standard_NA_Clnt&amp;Market</v>
          </cell>
          <cell r="AN1269" t="str">
            <v>ListRef_969</v>
          </cell>
        </row>
        <row r="1270">
          <cell r="AM1270" t="str">
            <v>Thailand_MgtCons_Standard_NA_Clnt&amp;Market</v>
          </cell>
          <cell r="AN1270" t="str">
            <v>ListRef_970</v>
          </cell>
        </row>
        <row r="1271">
          <cell r="AM1271" t="str">
            <v>Thailand_OtherDelivery_Standard_NA_ClntDel&amp;Ops</v>
          </cell>
          <cell r="AN1271" t="str">
            <v>ListRef_978</v>
          </cell>
        </row>
        <row r="1272">
          <cell r="AM1272" t="str">
            <v>Thailand_Sales_Standard_NA_Sales</v>
          </cell>
          <cell r="AN1272" t="str">
            <v>ListRef_981</v>
          </cell>
        </row>
        <row r="1273">
          <cell r="AM1273" t="str">
            <v>Thailand_Strategy_Standard_NA_Clnt&amp;Market</v>
          </cell>
          <cell r="AN1273" t="str">
            <v>ListRef_971</v>
          </cell>
        </row>
        <row r="1274">
          <cell r="AM1274" t="str">
            <v>Thailand_Subcontractors_NA_NA_Subcontractors</v>
          </cell>
          <cell r="AN1274" t="str">
            <v>Generic_Listref</v>
          </cell>
        </row>
        <row r="1275">
          <cell r="AM1275" t="str">
            <v>Turkey_Acquisitions_Standard_NA_Clnt&amp;Market</v>
          </cell>
          <cell r="AN1275" t="str">
            <v>ListRef_982</v>
          </cell>
        </row>
        <row r="1276">
          <cell r="AM1276" t="str">
            <v>Turkey_Acquisitions_Standard_NA_ClntDel&amp;Ops</v>
          </cell>
          <cell r="AN1276" t="str">
            <v>ListRef_987</v>
          </cell>
        </row>
        <row r="1277">
          <cell r="AM1277" t="str">
            <v>Turkey_Acquisitions_Standard_NA_CorpFunction</v>
          </cell>
          <cell r="AN1277" t="str">
            <v>ListRef_996</v>
          </cell>
        </row>
        <row r="1278">
          <cell r="AM1278" t="str">
            <v>Turkey_Acquisitions_Standard_NA_Invtn&amp;ThghtLd</v>
          </cell>
          <cell r="AN1278" t="str">
            <v>ListRef_998</v>
          </cell>
        </row>
        <row r="1279">
          <cell r="AM1279" t="str">
            <v>Turkey_Acquisitions_Standard_NA_Sales</v>
          </cell>
          <cell r="AN1279" t="str">
            <v>ListRef_999</v>
          </cell>
        </row>
        <row r="1280">
          <cell r="AM1280" t="str">
            <v>Turkey_Acquisitions_Standard_Poseidon_ClntDel&amp;Ops</v>
          </cell>
          <cell r="AN1280" t="str">
            <v>ListRef_987</v>
          </cell>
        </row>
        <row r="1281">
          <cell r="AM1281" t="str">
            <v>Turkey_BusinessCons_Standard_NA_Clnt&amp;Market</v>
          </cell>
          <cell r="AN1281" t="str">
            <v>ListRef_983</v>
          </cell>
        </row>
        <row r="1282">
          <cell r="AM1282" t="str">
            <v>Turkey_Client_NA_NA_Client</v>
          </cell>
          <cell r="AN1282" t="str">
            <v>Generic_Client</v>
          </cell>
        </row>
        <row r="1283">
          <cell r="AM1283" t="str">
            <v>Turkey_ContractRun_Standard_Dedicated_ClntDel&amp;Ops</v>
          </cell>
          <cell r="AN1283" t="str">
            <v>ListRef_988</v>
          </cell>
        </row>
        <row r="1284">
          <cell r="AM1284" t="str">
            <v>Turkey_ContractRun_Standard_Global Rate_ClntDel&amp;Ops</v>
          </cell>
          <cell r="AN1284" t="str">
            <v>ListRef_988</v>
          </cell>
        </row>
        <row r="1285">
          <cell r="AM1285" t="str">
            <v>Turkey_CorpFunction_Standard_NA_CorpFunction</v>
          </cell>
          <cell r="AN1285" t="str">
            <v>ListRef_997</v>
          </cell>
        </row>
        <row r="1286">
          <cell r="AM1286" t="str">
            <v>Turkey_CrssCntrctRn_IO_Borrowed IO NonDCN_ClntDel&amp;Ops</v>
          </cell>
          <cell r="AN1286" t="str">
            <v>ListRef_989</v>
          </cell>
        </row>
        <row r="1287">
          <cell r="AM1287" t="str">
            <v>Turkey_CrssCntrctRn_Standard_Borrowed_ClntDel&amp;Ops</v>
          </cell>
          <cell r="AN1287" t="str">
            <v>ListRef_990</v>
          </cell>
        </row>
        <row r="1288">
          <cell r="AM1288" t="str">
            <v>Turkey_IndTchSrvLT_ATC | Izmir_LT_ClntDel&amp;Ops</v>
          </cell>
          <cell r="AN1288" t="str">
            <v>ListRef_991</v>
          </cell>
        </row>
        <row r="1289">
          <cell r="AM1289" t="str">
            <v>Turkey_IndTchSrvST_ATC | Istanbul_ST_ClntDel&amp;Ops</v>
          </cell>
          <cell r="AN1289" t="str">
            <v>ListRef_992</v>
          </cell>
        </row>
        <row r="1290">
          <cell r="AM1290" t="str">
            <v>Turkey_IndTchSrvST_ATC | Izmir_ST_ClntDel&amp;Ops</v>
          </cell>
          <cell r="AN1290" t="str">
            <v>ListRef_993</v>
          </cell>
        </row>
        <row r="1291">
          <cell r="AM1291" t="str">
            <v>Turkey_IndTchSrvST_Tech GU_ST_ClntDel&amp;Ops</v>
          </cell>
          <cell r="AN1291" t="str">
            <v>ListRef_994</v>
          </cell>
        </row>
        <row r="1292">
          <cell r="AM1292" t="str">
            <v>Turkey_InfrastrCons_Standard_NA_Clnt&amp;Market</v>
          </cell>
          <cell r="AN1292" t="str">
            <v>ListRef_984</v>
          </cell>
        </row>
        <row r="1293">
          <cell r="AM1293" t="str">
            <v>Turkey_MgtCons_Standard_NA_Clnt&amp;Market</v>
          </cell>
          <cell r="AN1293" t="str">
            <v>ListRef_985</v>
          </cell>
        </row>
        <row r="1294">
          <cell r="AM1294" t="str">
            <v>Turkey_OtherDelivery_Standard_NA_ClntDel&amp;Ops</v>
          </cell>
          <cell r="AN1294" t="str">
            <v>ListRef_995</v>
          </cell>
        </row>
        <row r="1295">
          <cell r="AM1295" t="str">
            <v>Turkey_Sales_Standard_NA_Sales</v>
          </cell>
          <cell r="AN1295" t="str">
            <v>ListRef_1000</v>
          </cell>
        </row>
        <row r="1296">
          <cell r="AM1296" t="str">
            <v>Turkey_Strategy_Standard_NA_Clnt&amp;Market</v>
          </cell>
          <cell r="AN1296" t="str">
            <v>ListRef_986</v>
          </cell>
        </row>
        <row r="1297">
          <cell r="AM1297" t="str">
            <v>Turkey_Subcontractors_NA_NA_Subcontractors</v>
          </cell>
          <cell r="AN1297" t="str">
            <v>Generic_Listref</v>
          </cell>
        </row>
        <row r="1298">
          <cell r="AM1298" t="str">
            <v>United Arab Emirates_Acquisitions_Standard_NA_Clnt&amp;Market</v>
          </cell>
          <cell r="AN1298" t="str">
            <v>ListRef_1001</v>
          </cell>
        </row>
        <row r="1299">
          <cell r="AM1299" t="str">
            <v>United Arab Emirates_Acquisitions_Standard_NA_ClntDel&amp;Ops</v>
          </cell>
          <cell r="AN1299" t="str">
            <v>ListRef_1006</v>
          </cell>
        </row>
        <row r="1300">
          <cell r="AM1300" t="str">
            <v>United Arab Emirates_Acquisitions_Standard_NA_CorpFunction</v>
          </cell>
          <cell r="AN1300" t="str">
            <v>ListRef_1012</v>
          </cell>
        </row>
        <row r="1301">
          <cell r="AM1301" t="str">
            <v>United Arab Emirates_Acquisitions_Standard_NA_Invtn&amp;ThghtLd</v>
          </cell>
          <cell r="AN1301" t="str">
            <v>ListRef_1014</v>
          </cell>
        </row>
        <row r="1302">
          <cell r="AM1302" t="str">
            <v>United Arab Emirates_Acquisitions_Standard_NA_Sales</v>
          </cell>
          <cell r="AN1302" t="str">
            <v>ListRef_1016</v>
          </cell>
        </row>
        <row r="1303">
          <cell r="AM1303" t="str">
            <v>United Arab Emirates_BusinessCons_Standard_NA_Clnt&amp;Market</v>
          </cell>
          <cell r="AN1303" t="str">
            <v>ListRef_1002</v>
          </cell>
        </row>
        <row r="1304">
          <cell r="AM1304" t="str">
            <v>United Arab Emirates_Client_NA_NA_Client</v>
          </cell>
          <cell r="AN1304" t="str">
            <v>Generic_Client</v>
          </cell>
        </row>
        <row r="1305">
          <cell r="AM1305" t="str">
            <v>United Arab Emirates_ContractRun_Standard_Dedicated_ClntDel&amp;Ops</v>
          </cell>
          <cell r="AN1305" t="str">
            <v>ListRef_1007</v>
          </cell>
        </row>
        <row r="1306">
          <cell r="AM1306" t="str">
            <v>United Arab Emirates_ContractRun_Standard_Global Rate_ClntDel&amp;Ops</v>
          </cell>
          <cell r="AN1306" t="str">
            <v>ListRef_1007</v>
          </cell>
        </row>
        <row r="1307">
          <cell r="AM1307" t="str">
            <v>United Arab Emirates_CorpFunction_Standard_NA_CorpFunction</v>
          </cell>
          <cell r="AN1307" t="str">
            <v>ListRef_1013</v>
          </cell>
        </row>
        <row r="1308">
          <cell r="AM1308" t="str">
            <v>United Arab Emirates_CrssCntrctRn_Standard_Borrowed_ClntDel&amp;Ops</v>
          </cell>
          <cell r="AN1308" t="str">
            <v>ListRef_1008</v>
          </cell>
        </row>
        <row r="1309">
          <cell r="AM1309" t="str">
            <v>United Arab Emirates_IndTchSrvLT_GCP_LT_ClntDel&amp;Ops</v>
          </cell>
          <cell r="AN1309" t="str">
            <v>ListRef_1009</v>
          </cell>
        </row>
        <row r="1310">
          <cell r="AM1310" t="str">
            <v>United Arab Emirates_IndTchSrvST_Tech GU_ST_ClntDel&amp;Ops</v>
          </cell>
          <cell r="AN1310" t="str">
            <v>ListRef_1010</v>
          </cell>
        </row>
        <row r="1311">
          <cell r="AM1311" t="str">
            <v>United Arab Emirates_InfrastrCons_Standard_NA_Clnt&amp;Market</v>
          </cell>
          <cell r="AN1311" t="str">
            <v>ListRef_1003</v>
          </cell>
        </row>
        <row r="1312">
          <cell r="AM1312" t="str">
            <v>United Arab Emirates_Invtn&amp;ThghtLd_Standard_NA_Invtn&amp;ThghtLd</v>
          </cell>
          <cell r="AN1312" t="str">
            <v>ListRef_1015</v>
          </cell>
        </row>
        <row r="1313">
          <cell r="AM1313" t="str">
            <v>United Arab Emirates_MgtCons_Standard_Cap Ntwk _ I/F Group_Clnt&amp;Market</v>
          </cell>
          <cell r="AN1313" t="str">
            <v>ListRef_1004</v>
          </cell>
        </row>
        <row r="1314">
          <cell r="AM1314" t="str">
            <v>United Arab Emirates_MgtCons_Standard_NA_Clnt&amp;Market</v>
          </cell>
          <cell r="AN1314" t="str">
            <v>ListRef_1004</v>
          </cell>
        </row>
        <row r="1315">
          <cell r="AM1315" t="str">
            <v>United Arab Emirates_OtherDelivery_Standard_NA_ClntDel&amp;Ops</v>
          </cell>
          <cell r="AN1315" t="str">
            <v>ListRef_1011</v>
          </cell>
        </row>
        <row r="1316">
          <cell r="AM1316" t="str">
            <v>United Arab Emirates_Sales_Standard_NA_Sales</v>
          </cell>
          <cell r="AN1316" t="str">
            <v>ListRef_1017</v>
          </cell>
        </row>
        <row r="1317">
          <cell r="AM1317" t="str">
            <v>United Arab Emirates_Strategy_Standard_Cap Ntwk _ I/F Group_Clnt&amp;Market</v>
          </cell>
          <cell r="AN1317" t="str">
            <v>ListRef_1005</v>
          </cell>
        </row>
        <row r="1318">
          <cell r="AM1318" t="str">
            <v>United Arab Emirates_Strategy_Standard_NA_Clnt&amp;Market</v>
          </cell>
          <cell r="AN1318" t="str">
            <v>ListRef_1005</v>
          </cell>
        </row>
        <row r="1319">
          <cell r="AM1319" t="str">
            <v>United Arab Emirates_Subcontractors_NA_NA_Subcontractors</v>
          </cell>
          <cell r="AN1319" t="str">
            <v>Generic_Listref</v>
          </cell>
        </row>
        <row r="1320">
          <cell r="AM1320" t="str">
            <v>United Kingdom_Acquisitions_Cloud Sherpas_Cloud Sherpas_ClntDel&amp;Ops</v>
          </cell>
          <cell r="AN1320" t="str">
            <v>ListRef_1025</v>
          </cell>
        </row>
        <row r="1321">
          <cell r="AM1321" t="str">
            <v>United Kingdom_Acquisitions_Standard_NA_Clnt&amp;Market</v>
          </cell>
          <cell r="AN1321" t="str">
            <v>ListRef_1018</v>
          </cell>
        </row>
        <row r="1322">
          <cell r="AM1322" t="str">
            <v>United Kingdom_Acquisitions_Standard_NA_ClntDel&amp;Ops</v>
          </cell>
          <cell r="AN1322" t="str">
            <v>ListRef_1026</v>
          </cell>
        </row>
        <row r="1323">
          <cell r="AM1323" t="str">
            <v>United Kingdom_Acquisitions_Standard_NA_CorpFunction</v>
          </cell>
          <cell r="AN1323" t="str">
            <v>ListRef_1039</v>
          </cell>
        </row>
        <row r="1324">
          <cell r="AM1324" t="str">
            <v>United Kingdom_Acquisitions_Standard_NA_Invtn&amp;ThghtLd</v>
          </cell>
          <cell r="AN1324" t="str">
            <v>ListRef_1042</v>
          </cell>
        </row>
        <row r="1325">
          <cell r="AM1325" t="str">
            <v>United Kingdom_Acquisitions_Standard_NA_Sales</v>
          </cell>
          <cell r="AN1325" t="str">
            <v>ListRef_1044</v>
          </cell>
        </row>
        <row r="1326">
          <cell r="AM1326" t="str">
            <v>United Kingdom_BusinessCons_Avanade_LT_Clnt&amp;Market</v>
          </cell>
          <cell r="AN1326" t="str">
            <v>ListRef_1019</v>
          </cell>
        </row>
        <row r="1327">
          <cell r="AM1327" t="str">
            <v>United Kingdom_BusinessCons_Avanade_ST_Clnt&amp;Market</v>
          </cell>
          <cell r="AN1327" t="str">
            <v>ListRef_1019</v>
          </cell>
        </row>
        <row r="1328">
          <cell r="AM1328" t="str">
            <v>United Kingdom_BusinessCons_Standard_NA_Clnt&amp;Market</v>
          </cell>
          <cell r="AN1328" t="str">
            <v>ListRef_1020</v>
          </cell>
        </row>
        <row r="1329">
          <cell r="AM1329" t="str">
            <v>United Kingdom_Client_NA_NA_Client</v>
          </cell>
          <cell r="AN1329" t="str">
            <v>Generic_Client</v>
          </cell>
        </row>
        <row r="1330">
          <cell r="AM1330" t="str">
            <v>United Kingdom_ContractRun_Standard_Dedicated_ClntDel&amp;Ops</v>
          </cell>
          <cell r="AN1330" t="str">
            <v>ListRef_1027</v>
          </cell>
        </row>
        <row r="1331">
          <cell r="AM1331" t="str">
            <v>United Kingdom_ContractRun_Standard_Global Rate_ClntDel&amp;Ops</v>
          </cell>
          <cell r="AN1331" t="str">
            <v>ListRef_1027</v>
          </cell>
        </row>
        <row r="1332">
          <cell r="AM1332" t="str">
            <v>United Kingdom_CorpFunction_Avanade_ST_CorpFunction</v>
          </cell>
          <cell r="AN1332" t="str">
            <v>ListRef_1040</v>
          </cell>
        </row>
        <row r="1333">
          <cell r="AM1333" t="str">
            <v>United Kingdom_CorpFunction_Standard_NA_CorpFunction</v>
          </cell>
          <cell r="AN1333" t="str">
            <v>ListRef_1041</v>
          </cell>
        </row>
        <row r="1334">
          <cell r="AM1334" t="str">
            <v>United Kingdom_CrssCntrctRn_NoP4P_Borrowed_ClntDel&amp;Ops</v>
          </cell>
          <cell r="AN1334" t="str">
            <v>ListRef_1028</v>
          </cell>
        </row>
        <row r="1335">
          <cell r="AM1335" t="str">
            <v>United Kingdom_CrssCntrctRn_Standard_Borrowed_ClntDel&amp;Ops</v>
          </cell>
          <cell r="AN1335" t="str">
            <v>ListRef_1029</v>
          </cell>
        </row>
        <row r="1336">
          <cell r="AM1336" t="str">
            <v>United Kingdom_CrssCntrctRn_Standard_Dedicated IO Service Desk ACN Facility_ClntDel&amp;Ops</v>
          </cell>
          <cell r="AN1336" t="str">
            <v>ListRef_1029</v>
          </cell>
        </row>
        <row r="1337">
          <cell r="AM1337" t="str">
            <v>United Kingdom_CrssCntrctRn_Standard_TfO App Hosting &amp; Ops ACN Facility_ClntDel&amp;Ops</v>
          </cell>
          <cell r="AN1337" t="str">
            <v>ListRef_1029</v>
          </cell>
        </row>
        <row r="1338">
          <cell r="AM1338" t="str">
            <v>United Kingdom_CrssCntrctRn_Standard_TfO Application Management ACN Facility_ClntDel&amp;Ops</v>
          </cell>
          <cell r="AN1338" t="str">
            <v>ListRef_1029</v>
          </cell>
        </row>
        <row r="1339">
          <cell r="AM1339" t="str">
            <v>United Kingdom_IndTchSrvLT_Avanade_LT_ClntDel&amp;Ops</v>
          </cell>
          <cell r="AN1339" t="str">
            <v>ListRef_1030</v>
          </cell>
        </row>
        <row r="1340">
          <cell r="AM1340" t="str">
            <v>United Kingdom_IndTchSrvLT_GCP | High_LT_ClntDel&amp;Ops</v>
          </cell>
          <cell r="AN1340" t="str">
            <v>ListRef_1031</v>
          </cell>
        </row>
        <row r="1341">
          <cell r="AM1341" t="str">
            <v>United Kingdom_IndTchSrvLT_GCP | Low_LT_ClntDel&amp;Ops</v>
          </cell>
          <cell r="AN1341" t="str">
            <v>ListRef_1032</v>
          </cell>
        </row>
        <row r="1342">
          <cell r="AM1342" t="str">
            <v>United Kingdom_IndTchSrvLT_GCP | Medium_LT_ClntDel&amp;Ops</v>
          </cell>
          <cell r="AN1342" t="str">
            <v>ListRef_1033</v>
          </cell>
        </row>
        <row r="1343">
          <cell r="AM1343" t="str">
            <v>United Kingdom_IndTchSrvST_ATC | Newcastle_ST_ClntDel&amp;Ops</v>
          </cell>
          <cell r="AN1343" t="str">
            <v>ListRef_1034</v>
          </cell>
        </row>
        <row r="1344">
          <cell r="AM1344" t="str">
            <v>United Kingdom_IndTchSrvST_Avanade_ST_ClntDel&amp;Ops</v>
          </cell>
          <cell r="AN1344" t="str">
            <v>ListRef_1035</v>
          </cell>
        </row>
        <row r="1345">
          <cell r="AM1345" t="str">
            <v>United Kingdom_IndTchSrvST_IO_Dedicated_LT_ClntDel&amp;Ops</v>
          </cell>
          <cell r="AN1345" t="str">
            <v>ListRef_1036</v>
          </cell>
        </row>
        <row r="1346">
          <cell r="AM1346" t="str">
            <v>United Kingdom_IndTchSrvST_IO_Dedicated_ST_ClntDel&amp;Ops</v>
          </cell>
          <cell r="AN1346" t="str">
            <v>ListRef_1036</v>
          </cell>
        </row>
        <row r="1347">
          <cell r="AM1347" t="str">
            <v>United Kingdom_IndTchSrvST_Tech GU_ST_ClntDel&amp;Ops</v>
          </cell>
          <cell r="AN1347" t="str">
            <v>ListRef_1037</v>
          </cell>
        </row>
        <row r="1348">
          <cell r="AM1348" t="str">
            <v>United Kingdom_InfrastrCons_Standard_NA_Clnt&amp;Market</v>
          </cell>
          <cell r="AN1348" t="str">
            <v>ListRef_1021</v>
          </cell>
        </row>
        <row r="1349">
          <cell r="AM1349" t="str">
            <v>United Kingdom_Invtn&amp;ThghtLd_Standard_NA_Invtn&amp;ThghtLd</v>
          </cell>
          <cell r="AN1349" t="str">
            <v>ListRef_1043</v>
          </cell>
        </row>
        <row r="1350">
          <cell r="AM1350" t="str">
            <v>United Kingdom_MgtCons_Avanade_LT_Clnt&amp;Market</v>
          </cell>
          <cell r="AN1350" t="str">
            <v>ListRef_1022</v>
          </cell>
        </row>
        <row r="1351">
          <cell r="AM1351" t="str">
            <v>United Kingdom_MgtCons_Avanade_ST_Clnt&amp;Market</v>
          </cell>
          <cell r="AN1351" t="str">
            <v>ListRef_1022</v>
          </cell>
        </row>
        <row r="1352">
          <cell r="AM1352" t="str">
            <v>United Kingdom_MgtCons_Standard_NA_Clnt&amp;Market</v>
          </cell>
          <cell r="AN1352" t="str">
            <v>ListRef_1023</v>
          </cell>
        </row>
        <row r="1353">
          <cell r="AM1353" t="str">
            <v>United Kingdom_OtherDelivery_Standard_NA_ClntDel&amp;Ops</v>
          </cell>
          <cell r="AN1353" t="str">
            <v>ListRef_1038</v>
          </cell>
        </row>
        <row r="1354">
          <cell r="AM1354" t="str">
            <v>United Kingdom_Sales_Avanade_ST_Sales</v>
          </cell>
          <cell r="AN1354" t="str">
            <v>ListRef_1045</v>
          </cell>
        </row>
        <row r="1355">
          <cell r="AM1355" t="str">
            <v>United Kingdom_Sales_Standard_NA_Sales</v>
          </cell>
          <cell r="AN1355" t="str">
            <v>ListRef_1046</v>
          </cell>
        </row>
        <row r="1356">
          <cell r="AM1356" t="str">
            <v>United Kingdom_Strategy_Standard_NA_Clnt&amp;Market</v>
          </cell>
          <cell r="AN1356" t="str">
            <v>ListRef_1024</v>
          </cell>
        </row>
        <row r="1357">
          <cell r="AM1357" t="str">
            <v>United Kingdom_Subcontractors_NA_NA_Subcontractors</v>
          </cell>
          <cell r="AN1357" t="str">
            <v>Generic_Listref</v>
          </cell>
        </row>
        <row r="1358">
          <cell r="AM1358" t="str">
            <v>USA_Acquisitions_Standard_NA_Clnt&amp;Market</v>
          </cell>
          <cell r="AN1358" t="str">
            <v>ListRef_1047</v>
          </cell>
        </row>
        <row r="1359">
          <cell r="AM1359" t="str">
            <v>USA_Acquisitions_Standard_NA_ClntDel&amp;Ops</v>
          </cell>
          <cell r="AN1359" t="str">
            <v>ListRef_1054</v>
          </cell>
        </row>
        <row r="1360">
          <cell r="AM1360" t="str">
            <v>USA_Acquisitions_Standard_NA_CorpFunction</v>
          </cell>
          <cell r="AN1360" t="str">
            <v>ListRef_1143</v>
          </cell>
        </row>
        <row r="1361">
          <cell r="AM1361" t="str">
            <v>USA_Acquisitions_Standard_NA_Invtn&amp;ThghtLd</v>
          </cell>
          <cell r="AN1361" t="str">
            <v>ListRef_1146</v>
          </cell>
        </row>
        <row r="1362">
          <cell r="AM1362" t="str">
            <v>USA_Acquisitions_Standard_NA_Sales</v>
          </cell>
          <cell r="AN1362" t="str">
            <v>ListRef_1148</v>
          </cell>
        </row>
        <row r="1363">
          <cell r="AM1363" t="str">
            <v>USA_AgilitySrvsTech_TGU Agility_NA_ClntDel&amp;Ops</v>
          </cell>
          <cell r="AN1363" t="str">
            <v>ListRef_1055</v>
          </cell>
        </row>
        <row r="1364">
          <cell r="AM1364" t="str">
            <v>USA_BusinessCons_Avanade_LT_Clnt&amp;Market</v>
          </cell>
          <cell r="AN1364" t="str">
            <v>ListRef_1048</v>
          </cell>
        </row>
        <row r="1365">
          <cell r="AM1365" t="str">
            <v>USA_BusinessCons_Avanade_ST_Clnt&amp;Market</v>
          </cell>
          <cell r="AN1365" t="str">
            <v>ListRef_1048</v>
          </cell>
        </row>
        <row r="1366">
          <cell r="AM1366" t="str">
            <v>USA_BusinessCons_Standard_NA_Clnt&amp;Market</v>
          </cell>
          <cell r="AN1366" t="str">
            <v>ListRef_1049</v>
          </cell>
        </row>
        <row r="1367">
          <cell r="AM1367" t="str">
            <v>USA_Client_NA_NA_Client</v>
          </cell>
          <cell r="AN1367" t="str">
            <v>Generic_Client</v>
          </cell>
        </row>
        <row r="1368">
          <cell r="AM1368" t="str">
            <v>USA_ContractRun_Standard_Dedicated_ClntDel&amp;Ops</v>
          </cell>
          <cell r="AN1368" t="str">
            <v>ListRef_1056</v>
          </cell>
        </row>
        <row r="1369">
          <cell r="AM1369" t="str">
            <v>USA_ContractRun_Standard_Global Rate_ClntDel&amp;Ops</v>
          </cell>
          <cell r="AN1369" t="str">
            <v>ListRef_1056</v>
          </cell>
        </row>
        <row r="1370">
          <cell r="AM1370" t="str">
            <v>USA_CorpFunction_Avanade_ST_CorpFunction</v>
          </cell>
          <cell r="AN1370" t="str">
            <v>ListRef_1144</v>
          </cell>
        </row>
        <row r="1371">
          <cell r="AM1371" t="str">
            <v>USA_CorpFunction_Standard_NA_CorpFunction</v>
          </cell>
          <cell r="AN1371" t="str">
            <v>ListRef_1145</v>
          </cell>
        </row>
        <row r="1372">
          <cell r="AM1372" t="str">
            <v>USA_CrssCntrctRn_IO_Borrowed IO DCN_ClntDel&amp;Ops</v>
          </cell>
          <cell r="AN1372" t="str">
            <v>ListRef_1057</v>
          </cell>
        </row>
        <row r="1373">
          <cell r="AM1373" t="str">
            <v>USA_CrssCntrctRn_IO_Borrowed IO NonDCN_ClntDel&amp;Ops</v>
          </cell>
          <cell r="AN1373" t="str">
            <v>ListRef_1057</v>
          </cell>
        </row>
        <row r="1374">
          <cell r="AM1374" t="str">
            <v>USA_CrssCntrctRn_Standard_Borrowed_ClntDel&amp;Ops</v>
          </cell>
          <cell r="AN1374" t="str">
            <v>ListRef_1058</v>
          </cell>
        </row>
        <row r="1375">
          <cell r="AM1375" t="str">
            <v>USA_CrssCntrctRn_Standard_Dedicated IO Service Desk ACN Facility_ClntDel&amp;Ops</v>
          </cell>
          <cell r="AN1375" t="str">
            <v>ListRef_1058</v>
          </cell>
        </row>
        <row r="1376">
          <cell r="AM1376" t="str">
            <v>USA_CrssCntrctRn_Standard_TfO Account Management ACN Facility_ClntDel&amp;Ops</v>
          </cell>
          <cell r="AN1376" t="str">
            <v>ListRef_1058</v>
          </cell>
        </row>
        <row r="1377">
          <cell r="AM1377" t="str">
            <v>USA_CrssCntrctRn_Standard_TfO App Hosting &amp; Ops ACN Facility_ClntDel&amp;Ops</v>
          </cell>
          <cell r="AN1377" t="str">
            <v>ListRef_1058</v>
          </cell>
        </row>
        <row r="1378">
          <cell r="AM1378" t="str">
            <v>USA_CrssCntrctRn_Standard_TfO Application Management ACN Facility_ClntDel&amp;Ops</v>
          </cell>
          <cell r="AN1378" t="str">
            <v>ListRef_1058</v>
          </cell>
        </row>
        <row r="1379">
          <cell r="AM1379" t="str">
            <v>USA_IndTchSrvLT_ATC | Core | High_LT_ClntDel&amp;Ops</v>
          </cell>
          <cell r="AN1379" t="str">
            <v>ListRef_1060</v>
          </cell>
        </row>
        <row r="1380">
          <cell r="AM1380" t="str">
            <v>USA_IndTchSrvLT_ATC | Core | Low_LT_ClntDel&amp;Ops</v>
          </cell>
          <cell r="AN1380" t="str">
            <v>ListRef_1061</v>
          </cell>
        </row>
        <row r="1381">
          <cell r="AM1381" t="str">
            <v>USA_IndTchSrvLT_ATC | Core | Medium_LT_ClntDel&amp;Ops</v>
          </cell>
          <cell r="AN1381" t="str">
            <v>ListRef_1062</v>
          </cell>
        </row>
        <row r="1382">
          <cell r="AM1382" t="str">
            <v>USA_IndTchSrvLT_ATC | Core | Very High_LT_ClntDel&amp;Ops</v>
          </cell>
          <cell r="AN1382" t="str">
            <v>ListRef_1063</v>
          </cell>
        </row>
        <row r="1383">
          <cell r="AM1383" t="str">
            <v>USA_IndTchSrvLT_ATC | Core | Very Very High_LT_ClntDel&amp;Ops</v>
          </cell>
          <cell r="AN1383" t="str">
            <v>ListRef_1064</v>
          </cell>
        </row>
        <row r="1384">
          <cell r="AM1384" t="str">
            <v>USA_IndTchSrvLT_ATC | General Technology | High_LT_ClntDel&amp;Ops</v>
          </cell>
          <cell r="AN1384" t="str">
            <v>ListRef_1065</v>
          </cell>
        </row>
        <row r="1385">
          <cell r="AM1385" t="str">
            <v>USA_IndTchSrvLT_ATC | General Technology | Low_LT_ClntDel&amp;Ops</v>
          </cell>
          <cell r="AN1385" t="str">
            <v>ListRef_1066</v>
          </cell>
        </row>
        <row r="1386">
          <cell r="AM1386" t="str">
            <v>USA_IndTchSrvLT_ATC | General Technology | Medium_LT_ClntDel&amp;Ops</v>
          </cell>
          <cell r="AN1386" t="str">
            <v>ListRef_1067</v>
          </cell>
        </row>
        <row r="1387">
          <cell r="AM1387" t="str">
            <v>USA_IndTchSrvLT_ATC | General Technology | Very High_LT_ClntDel&amp;Ops</v>
          </cell>
          <cell r="AN1387" t="str">
            <v>ListRef_1068</v>
          </cell>
        </row>
        <row r="1388">
          <cell r="AM1388" t="str">
            <v>USA_IndTchSrvLT_ATC | General Technology | Very Very High_LT_ClntDel&amp;Ops</v>
          </cell>
          <cell r="AN1388" t="str">
            <v>ListRef_1069</v>
          </cell>
        </row>
        <row r="1389">
          <cell r="AM1389" t="str">
            <v>USA_IndTchSrvLT_ATC | Niche | High_LT_ClntDel&amp;Ops</v>
          </cell>
          <cell r="AN1389" t="str">
            <v>ListRef_1070</v>
          </cell>
        </row>
        <row r="1390">
          <cell r="AM1390" t="str">
            <v>USA_IndTchSrvLT_ATC | Niche | Low_LT_ClntDel&amp;Ops</v>
          </cell>
          <cell r="AN1390" t="str">
            <v>ListRef_1071</v>
          </cell>
        </row>
        <row r="1391">
          <cell r="AM1391" t="str">
            <v>USA_IndTchSrvLT_ATC | Niche | Medium_LT_ClntDel&amp;Ops</v>
          </cell>
          <cell r="AN1391" t="str">
            <v>ListRef_1072</v>
          </cell>
        </row>
        <row r="1392">
          <cell r="AM1392" t="str">
            <v>USA_IndTchSrvLT_ATC | Niche | Very High_LT_ClntDel&amp;Ops</v>
          </cell>
          <cell r="AN1392" t="str">
            <v>ListRef_1073</v>
          </cell>
        </row>
        <row r="1393">
          <cell r="AM1393" t="str">
            <v>USA_IndTchSrvLT_ATC | Niche | Very Very High_LT_ClntDel&amp;Ops</v>
          </cell>
          <cell r="AN1393" t="str">
            <v>ListRef_1074</v>
          </cell>
        </row>
        <row r="1394">
          <cell r="AM1394" t="str">
            <v>USA_IndTchSrvLT_ATC_LT_ClntDel&amp;Ops</v>
          </cell>
          <cell r="AN1394" t="str">
            <v>ListRef_1059</v>
          </cell>
        </row>
        <row r="1395">
          <cell r="AM1395" t="str">
            <v>USA_IndTchSrvLT_Avanade_LT_ClntDel&amp;Ops</v>
          </cell>
          <cell r="AN1395" t="str">
            <v>ListRef_1075</v>
          </cell>
        </row>
        <row r="1396">
          <cell r="AM1396" t="str">
            <v>USA_IndTchSrvLT_GCP | Core | High_LT_ClntDel&amp;Ops</v>
          </cell>
          <cell r="AN1396" t="str">
            <v>ListRef_1076</v>
          </cell>
        </row>
        <row r="1397">
          <cell r="AM1397" t="str">
            <v>USA_IndTchSrvLT_GCP | Core | Low_LT_ClntDel&amp;Ops</v>
          </cell>
          <cell r="AN1397" t="str">
            <v>ListRef_1077</v>
          </cell>
        </row>
        <row r="1398">
          <cell r="AM1398" t="str">
            <v>USA_IndTchSrvLT_GCP | Core | Medium_LT_ClntDel&amp;Ops</v>
          </cell>
          <cell r="AN1398" t="str">
            <v>ListRef_1078</v>
          </cell>
        </row>
        <row r="1399">
          <cell r="AM1399" t="str">
            <v>USA_IndTchSrvLT_GCP | Core | Very High_LT_ClntDel&amp;Ops</v>
          </cell>
          <cell r="AN1399" t="str">
            <v>ListRef_1079</v>
          </cell>
        </row>
        <row r="1400">
          <cell r="AM1400" t="str">
            <v>USA_IndTchSrvLT_GCP | Core | Very Low_LT_ClntDel&amp;Ops</v>
          </cell>
          <cell r="AN1400" t="str">
            <v>ListRef_1080</v>
          </cell>
        </row>
        <row r="1401">
          <cell r="AM1401" t="str">
            <v>USA_IndTchSrvLT_GCP | Core | Very Very High_LT_ClntDel&amp;Ops</v>
          </cell>
          <cell r="AN1401" t="str">
            <v>ListRef_1081</v>
          </cell>
        </row>
        <row r="1402">
          <cell r="AM1402" t="str">
            <v>USA_IndTchSrvLT_GCP | General Technology | High_LT_ClntDel&amp;Ops</v>
          </cell>
          <cell r="AN1402" t="str">
            <v>ListRef_1082</v>
          </cell>
        </row>
        <row r="1403">
          <cell r="AM1403" t="str">
            <v>USA_IndTchSrvLT_GCP | General Technology | Low_LT_ClntDel&amp;Ops</v>
          </cell>
          <cell r="AN1403" t="str">
            <v>ListRef_1083</v>
          </cell>
        </row>
        <row r="1404">
          <cell r="AM1404" t="str">
            <v>USA_IndTchSrvLT_GCP | General Technology | Medium_LT_ClntDel&amp;Ops</v>
          </cell>
          <cell r="AN1404" t="str">
            <v>ListRef_1084</v>
          </cell>
        </row>
        <row r="1405">
          <cell r="AM1405" t="str">
            <v>USA_IndTchSrvLT_GCP | General Technology | Very High_LT_ClntDel&amp;Ops</v>
          </cell>
          <cell r="AN1405" t="str">
            <v>ListRef_1085</v>
          </cell>
        </row>
        <row r="1406">
          <cell r="AM1406" t="str">
            <v>USA_IndTchSrvLT_GCP | General Technology | Very Low_LT_ClntDel&amp;Ops</v>
          </cell>
          <cell r="AN1406" t="str">
            <v>ListRef_1086</v>
          </cell>
        </row>
        <row r="1407">
          <cell r="AM1407" t="str">
            <v>USA_IndTchSrvLT_GCP | General Technology | Very Very High_LT_ClntDel&amp;Ops</v>
          </cell>
          <cell r="AN1407" t="str">
            <v>ListRef_1087</v>
          </cell>
        </row>
        <row r="1408">
          <cell r="AM1408" t="str">
            <v>USA_IndTchSrvLT_GCP | Niche | High_LT_ClntDel&amp;Ops</v>
          </cell>
          <cell r="AN1408" t="str">
            <v>ListRef_1088</v>
          </cell>
        </row>
        <row r="1409">
          <cell r="AM1409" t="str">
            <v>USA_IndTchSrvLT_GCP | Niche | Low_LT_ClntDel&amp;Ops</v>
          </cell>
          <cell r="AN1409" t="str">
            <v>ListRef_1089</v>
          </cell>
        </row>
        <row r="1410">
          <cell r="AM1410" t="str">
            <v>USA_IndTchSrvLT_GCP | Niche | Medium_LT_ClntDel&amp;Ops</v>
          </cell>
          <cell r="AN1410" t="str">
            <v>ListRef_1090</v>
          </cell>
        </row>
        <row r="1411">
          <cell r="AM1411" t="str">
            <v>USA_IndTchSrvLT_GCP | Niche | Very Low_LT_ClntDel&amp;Ops</v>
          </cell>
          <cell r="AN1411" t="str">
            <v>ListRef_1091</v>
          </cell>
        </row>
        <row r="1412">
          <cell r="AM1412" t="str">
            <v>USA_IndTchSrvLT_Tech GU | Core | High_LT_ClntDel&amp;Ops</v>
          </cell>
          <cell r="AN1412" t="str">
            <v>ListRef_1093</v>
          </cell>
        </row>
        <row r="1413">
          <cell r="AM1413" t="str">
            <v>USA_IndTchSrvLT_Tech GU | Core | Low_LT_ClntDel&amp;Ops</v>
          </cell>
          <cell r="AN1413" t="str">
            <v>ListRef_1094</v>
          </cell>
        </row>
        <row r="1414">
          <cell r="AM1414" t="str">
            <v>USA_IndTchSrvLT_Tech GU | Core | Medium_LT_ClntDel&amp;Ops</v>
          </cell>
          <cell r="AN1414" t="str">
            <v>ListRef_1095</v>
          </cell>
        </row>
        <row r="1415">
          <cell r="AM1415" t="str">
            <v>USA_IndTchSrvLT_Tech GU | Core | Very High_LT_ClntDel&amp;Ops</v>
          </cell>
          <cell r="AN1415" t="str">
            <v>ListRef_1096</v>
          </cell>
        </row>
        <row r="1416">
          <cell r="AM1416" t="str">
            <v>USA_IndTchSrvLT_Tech GU | Core | Very Very High_LT_ClntDel&amp;Ops</v>
          </cell>
          <cell r="AN1416" t="str">
            <v>ListRef_1097</v>
          </cell>
        </row>
        <row r="1417">
          <cell r="AM1417" t="str">
            <v>USA_IndTchSrvLT_Tech GU | General Technology | High_LT_ClntDel&amp;Ops</v>
          </cell>
          <cell r="AN1417" t="str">
            <v>ListRef_1098</v>
          </cell>
        </row>
        <row r="1418">
          <cell r="AM1418" t="str">
            <v>USA_IndTchSrvLT_Tech GU | General Technology | Low_LT_ClntDel&amp;Ops</v>
          </cell>
          <cell r="AN1418" t="str">
            <v>ListRef_1099</v>
          </cell>
        </row>
        <row r="1419">
          <cell r="AM1419" t="str">
            <v>USA_IndTchSrvLT_Tech GU | General Technology | Medium_LT_ClntDel&amp;Ops</v>
          </cell>
          <cell r="AN1419" t="str">
            <v>ListRef_1100</v>
          </cell>
        </row>
        <row r="1420">
          <cell r="AM1420" t="str">
            <v>USA_IndTchSrvLT_Tech GU | General Technology | Very High_LT_ClntDel&amp;Ops</v>
          </cell>
          <cell r="AN1420" t="str">
            <v>ListRef_1101</v>
          </cell>
        </row>
        <row r="1421">
          <cell r="AM1421" t="str">
            <v>USA_IndTchSrvLT_Tech GU | General Technology | Very Very High_LT_ClntDel&amp;Ops</v>
          </cell>
          <cell r="AN1421" t="str">
            <v>ListRef_1102</v>
          </cell>
        </row>
        <row r="1422">
          <cell r="AM1422" t="str">
            <v>USA_IndTchSrvLT_Tech GU | Niche | High_LT_ClntDel&amp;Ops</v>
          </cell>
          <cell r="AN1422" t="str">
            <v>ListRef_1103</v>
          </cell>
        </row>
        <row r="1423">
          <cell r="AM1423" t="str">
            <v>USA_IndTchSrvLT_Tech GU | Niche | Low_LT_ClntDel&amp;Ops</v>
          </cell>
          <cell r="AN1423" t="str">
            <v>ListRef_1104</v>
          </cell>
        </row>
        <row r="1424">
          <cell r="AM1424" t="str">
            <v>USA_IndTchSrvLT_Tech GU | Niche | Medium_LT_ClntDel&amp;Ops</v>
          </cell>
          <cell r="AN1424" t="str">
            <v>ListRef_1105</v>
          </cell>
        </row>
        <row r="1425">
          <cell r="AM1425" t="str">
            <v>USA_IndTchSrvLT_Tech GU | Niche | Very High_LT_ClntDel&amp;Ops</v>
          </cell>
          <cell r="AN1425" t="str">
            <v>ListRef_1106</v>
          </cell>
        </row>
        <row r="1426">
          <cell r="AM1426" t="str">
            <v>USA_IndTchSrvLT_Tech GU | Niche | Very Very High_LT_ClntDel&amp;Ops</v>
          </cell>
          <cell r="AN1426" t="str">
            <v>ListRef_1107</v>
          </cell>
        </row>
        <row r="1427">
          <cell r="AM1427" t="str">
            <v>USA_IndTchSrvLT_Tech GU_LT_ClntDel&amp;Ops</v>
          </cell>
          <cell r="AN1427" t="str">
            <v>ListRef_1092</v>
          </cell>
        </row>
        <row r="1428">
          <cell r="AM1428" t="str">
            <v>USA_IndTchSrvST_ATC | Core | High_ST_ClntDel&amp;Ops</v>
          </cell>
          <cell r="AN1428" t="str">
            <v>ListRef_1109</v>
          </cell>
        </row>
        <row r="1429">
          <cell r="AM1429" t="str">
            <v>USA_IndTchSrvST_ATC | Core | Low_ST_ClntDel&amp;Ops</v>
          </cell>
          <cell r="AN1429" t="str">
            <v>ListRef_1110</v>
          </cell>
        </row>
        <row r="1430">
          <cell r="AM1430" t="str">
            <v>USA_IndTchSrvST_ATC | Core | Medium_ST_ClntDel&amp;Ops</v>
          </cell>
          <cell r="AN1430" t="str">
            <v>ListRef_1111</v>
          </cell>
        </row>
        <row r="1431">
          <cell r="AM1431" t="str">
            <v>USA_IndTchSrvST_ATC | Core | Very High_ST_ClntDel&amp;Ops</v>
          </cell>
          <cell r="AN1431" t="str">
            <v>ListRef_1112</v>
          </cell>
        </row>
        <row r="1432">
          <cell r="AM1432" t="str">
            <v>USA_IndTchSrvST_ATC | Core | Very Very High_ST_ClntDel&amp;Ops</v>
          </cell>
          <cell r="AN1432" t="str">
            <v>ListRef_1113</v>
          </cell>
        </row>
        <row r="1433">
          <cell r="AM1433" t="str">
            <v>USA_IndTchSrvST_ATC | General Technology | High_ST_ClntDel&amp;Ops</v>
          </cell>
          <cell r="AN1433" t="str">
            <v>ListRef_1114</v>
          </cell>
        </row>
        <row r="1434">
          <cell r="AM1434" t="str">
            <v>USA_IndTchSrvST_ATC | General Technology | Low_ST_ClntDel&amp;Ops</v>
          </cell>
          <cell r="AN1434" t="str">
            <v>ListRef_1115</v>
          </cell>
        </row>
        <row r="1435">
          <cell r="AM1435" t="str">
            <v>USA_IndTchSrvST_ATC | General Technology | Medium_ST_ClntDel&amp;Ops</v>
          </cell>
          <cell r="AN1435" t="str">
            <v>ListRef_1116</v>
          </cell>
        </row>
        <row r="1436">
          <cell r="AM1436" t="str">
            <v>USA_IndTchSrvST_ATC | General Technology | Very High_ST_ClntDel&amp;Ops</v>
          </cell>
          <cell r="AN1436" t="str">
            <v>ListRef_1117</v>
          </cell>
        </row>
        <row r="1437">
          <cell r="AM1437" t="str">
            <v>USA_IndTchSrvST_ATC | General Technology | Very Very High_ST_ClntDel&amp;Ops</v>
          </cell>
          <cell r="AN1437" t="str">
            <v>ListRef_1118</v>
          </cell>
        </row>
        <row r="1438">
          <cell r="AM1438" t="str">
            <v>USA_IndTchSrvST_ATC | Niche | High_ST_ClntDel&amp;Ops</v>
          </cell>
          <cell r="AN1438" t="str">
            <v>ListRef_1119</v>
          </cell>
        </row>
        <row r="1439">
          <cell r="AM1439" t="str">
            <v>USA_IndTchSrvST_ATC | Niche | Low_ST_ClntDel&amp;Ops</v>
          </cell>
          <cell r="AN1439" t="str">
            <v>ListRef_1120</v>
          </cell>
        </row>
        <row r="1440">
          <cell r="AM1440" t="str">
            <v>USA_IndTchSrvST_ATC | Niche | Medium_ST_ClntDel&amp;Ops</v>
          </cell>
          <cell r="AN1440" t="str">
            <v>ListRef_1121</v>
          </cell>
        </row>
        <row r="1441">
          <cell r="AM1441" t="str">
            <v>USA_IndTchSrvST_ATC | Niche | Very High_ST_ClntDel&amp;Ops</v>
          </cell>
          <cell r="AN1441" t="str">
            <v>ListRef_1122</v>
          </cell>
        </row>
        <row r="1442">
          <cell r="AM1442" t="str">
            <v>USA_IndTchSrvST_ATC | Niche | Very Very High_ST_ClntDel&amp;Ops</v>
          </cell>
          <cell r="AN1442" t="str">
            <v>ListRef_1123</v>
          </cell>
        </row>
        <row r="1443">
          <cell r="AM1443" t="str">
            <v>USA_IndTchSrvST_ATC_ST_ClntDel&amp;Ops</v>
          </cell>
          <cell r="AN1443" t="str">
            <v>ListRef_1108</v>
          </cell>
        </row>
        <row r="1444">
          <cell r="AM1444" t="str">
            <v>USA_IndTchSrvST_Avanade_ST_ClntDel&amp;Ops</v>
          </cell>
          <cell r="AN1444" t="str">
            <v>ListRef_1124</v>
          </cell>
        </row>
        <row r="1445">
          <cell r="AM1445" t="str">
            <v>USA_IndTchSrvST_DayNine_ST_ClntDel&amp;Ops</v>
          </cell>
          <cell r="AN1445" t="str">
            <v>ListRef_1125</v>
          </cell>
        </row>
        <row r="1446">
          <cell r="AM1446" t="str">
            <v>USA_IndTchSrvST_Tech GU | Core | High_ST_ClntDel&amp;Ops</v>
          </cell>
          <cell r="AN1446" t="str">
            <v>ListRef_1127</v>
          </cell>
        </row>
        <row r="1447">
          <cell r="AM1447" t="str">
            <v>USA_IndTchSrvST_Tech GU | Core | Low_ST_ClntDel&amp;Ops</v>
          </cell>
          <cell r="AN1447" t="str">
            <v>ListRef_1128</v>
          </cell>
        </row>
        <row r="1448">
          <cell r="AM1448" t="str">
            <v>USA_IndTchSrvST_Tech GU | Core | Medium_ST_ClntDel&amp;Ops</v>
          </cell>
          <cell r="AN1448" t="str">
            <v>ListRef_1129</v>
          </cell>
        </row>
        <row r="1449">
          <cell r="AM1449" t="str">
            <v>USA_IndTchSrvST_Tech GU | Core | Very High_ST_ClntDel&amp;Ops</v>
          </cell>
          <cell r="AN1449" t="str">
            <v>ListRef_1130</v>
          </cell>
        </row>
        <row r="1450">
          <cell r="AM1450" t="str">
            <v>USA_IndTchSrvST_Tech GU | Core | Very Very High_ST_ClntDel&amp;Ops</v>
          </cell>
          <cell r="AN1450" t="str">
            <v>ListRef_1131</v>
          </cell>
        </row>
        <row r="1451">
          <cell r="AM1451" t="str">
            <v>USA_IndTchSrvST_Tech GU | General Technology | High_ST_ClntDel&amp;Ops</v>
          </cell>
          <cell r="AN1451" t="str">
            <v>ListRef_1132</v>
          </cell>
        </row>
        <row r="1452">
          <cell r="AM1452" t="str">
            <v>USA_IndTchSrvST_Tech GU | General Technology | Low_ST_ClntDel&amp;Ops</v>
          </cell>
          <cell r="AN1452" t="str">
            <v>ListRef_1133</v>
          </cell>
        </row>
        <row r="1453">
          <cell r="AM1453" t="str">
            <v>USA_IndTchSrvST_Tech GU | General Technology | Medium_ST_ClntDel&amp;Ops</v>
          </cell>
          <cell r="AN1453" t="str">
            <v>ListRef_1134</v>
          </cell>
        </row>
        <row r="1454">
          <cell r="AM1454" t="str">
            <v>USA_IndTchSrvST_Tech GU | General Technology | Very High_ST_ClntDel&amp;Ops</v>
          </cell>
          <cell r="AN1454" t="str">
            <v>ListRef_1135</v>
          </cell>
        </row>
        <row r="1455">
          <cell r="AM1455" t="str">
            <v>USA_IndTchSrvST_Tech GU | General Technology | Very Very High_ST_ClntDel&amp;Ops</v>
          </cell>
          <cell r="AN1455" t="str">
            <v>ListRef_1136</v>
          </cell>
        </row>
        <row r="1456">
          <cell r="AM1456" t="str">
            <v>USA_IndTchSrvST_Tech GU | Niche | High_ST_ClntDel&amp;Ops</v>
          </cell>
          <cell r="AN1456" t="str">
            <v>ListRef_1137</v>
          </cell>
        </row>
        <row r="1457">
          <cell r="AM1457" t="str">
            <v>USA_IndTchSrvST_Tech GU | Niche | Low_ST_ClntDel&amp;Ops</v>
          </cell>
          <cell r="AN1457" t="str">
            <v>ListRef_1138</v>
          </cell>
        </row>
        <row r="1458">
          <cell r="AM1458" t="str">
            <v>USA_IndTchSrvST_Tech GU | Niche | Medium_ST_ClntDel&amp;Ops</v>
          </cell>
          <cell r="AN1458" t="str">
            <v>ListRef_1139</v>
          </cell>
        </row>
        <row r="1459">
          <cell r="AM1459" t="str">
            <v>USA_IndTchSrvST_Tech GU | Niche | Very High_ST_ClntDel&amp;Ops</v>
          </cell>
          <cell r="AN1459" t="str">
            <v>ListRef_1140</v>
          </cell>
        </row>
        <row r="1460">
          <cell r="AM1460" t="str">
            <v>USA_IndTchSrvST_Tech GU | Niche | Very Very High_ST_ClntDel&amp;Ops</v>
          </cell>
          <cell r="AN1460" t="str">
            <v>ListRef_1141</v>
          </cell>
        </row>
        <row r="1461">
          <cell r="AM1461" t="str">
            <v>USA_IndTchSrvST_Tech GU_ST_ClntDel&amp;Ops</v>
          </cell>
          <cell r="AN1461" t="str">
            <v>ListRef_1126</v>
          </cell>
        </row>
        <row r="1462">
          <cell r="AM1462" t="str">
            <v>USA_InfrastrCons_Standard_NA_Clnt&amp;Market</v>
          </cell>
          <cell r="AN1462" t="str">
            <v>ListRef_1050</v>
          </cell>
        </row>
        <row r="1463">
          <cell r="AM1463" t="str">
            <v>USA_Invtn&amp;ThghtLd_Standard_NA_Invtn&amp;ThghtLd</v>
          </cell>
          <cell r="AN1463" t="str">
            <v>ListRef_1147</v>
          </cell>
        </row>
        <row r="1464">
          <cell r="AM1464" t="str">
            <v>USA_MgtCons_Avanade_LT_Clnt&amp;Market</v>
          </cell>
          <cell r="AN1464" t="str">
            <v>ListRef_1051</v>
          </cell>
        </row>
        <row r="1465">
          <cell r="AM1465" t="str">
            <v>USA_MgtCons_Avanade_ST_Clnt&amp;Market</v>
          </cell>
          <cell r="AN1465" t="str">
            <v>ListRef_1051</v>
          </cell>
        </row>
        <row r="1466">
          <cell r="AM1466" t="str">
            <v>USA_MgtCons_Standard_Cap Ntwk _ I/F Group_Clnt&amp;Market</v>
          </cell>
          <cell r="AN1466" t="str">
            <v>ListRef_1052</v>
          </cell>
        </row>
        <row r="1467">
          <cell r="AM1467" t="str">
            <v>USA_MgtCons_Standard_NA_Clnt&amp;Market</v>
          </cell>
          <cell r="AN1467" t="str">
            <v>ListRef_1052</v>
          </cell>
        </row>
        <row r="1468">
          <cell r="AM1468" t="str">
            <v>USA_OtherDelivery_Standard_NA_ClntDel&amp;Ops</v>
          </cell>
          <cell r="AN1468" t="str">
            <v>ListRef_1142</v>
          </cell>
        </row>
        <row r="1469">
          <cell r="AM1469" t="str">
            <v>USA_Sales_Avanade_ST_Sales</v>
          </cell>
          <cell r="AN1469" t="str">
            <v>ListRef_1149</v>
          </cell>
        </row>
        <row r="1470">
          <cell r="AM1470" t="str">
            <v>USA_Sales_Standard_NA_Sales</v>
          </cell>
          <cell r="AN1470" t="str">
            <v>ListRef_1150</v>
          </cell>
        </row>
        <row r="1471">
          <cell r="AM1471" t="str">
            <v>USA_Strategy_Standard_Cap Ntwk _ I/F Group_Clnt&amp;Market</v>
          </cell>
          <cell r="AN1471" t="str">
            <v>ListRef_1053</v>
          </cell>
        </row>
        <row r="1472">
          <cell r="AM1472" t="str">
            <v>USA_Strategy_Standard_NA_Clnt&amp;Market</v>
          </cell>
          <cell r="AN1472" t="str">
            <v>ListRef_1053</v>
          </cell>
        </row>
        <row r="1473">
          <cell r="AM1473" t="str">
            <v>USA_Subcontractors_NA_NA_Subcontractors</v>
          </cell>
          <cell r="AN1473" t="str">
            <v>Generic_Listref</v>
          </cell>
        </row>
        <row r="1474">
          <cell r="AM1474" t="str">
            <v>Venezuela_Client_NA_NA_Client</v>
          </cell>
          <cell r="AN1474" t="str">
            <v>Generic_Client</v>
          </cell>
        </row>
        <row r="1475">
          <cell r="AM1475" t="str">
            <v>Venezuela_Subcontractors_NA_NA_Subcontractors</v>
          </cell>
          <cell r="AN1475" t="str">
            <v>Generic_Listref</v>
          </cell>
        </row>
        <row r="1476">
          <cell r="AM1476" t="str">
            <v>Vietnam_Client_NA_NA_Client</v>
          </cell>
          <cell r="AN1476" t="str">
            <v>Generic_Client</v>
          </cell>
        </row>
        <row r="1477">
          <cell r="AM1477" t="str">
            <v>Vietnam_Subcontractors_NA_NA_Subcontractors</v>
          </cell>
          <cell r="AN1477" t="str">
            <v>Generic_Listref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 MODEL STRUCTURE"/>
      <sheetName val="Setup Sheet"/>
      <sheetName val="Questions_Assumptions"/>
      <sheetName val="Currency_Legend"/>
      <sheetName val="ACTS - GSD Model"/>
      <sheetName val="OS Labor Input"/>
      <sheetName val="OS Other Expense"/>
      <sheetName val="OS 3rd Party"/>
      <sheetName val="TS"/>
      <sheetName val="C&amp;I"/>
      <sheetName val="Other-Openview"/>
      <sheetName val="Other-Product-HPFS"/>
      <sheetName val="OS Risk Analysis"/>
      <sheetName val="WIP"/>
      <sheetName val="Payment Schedule"/>
      <sheetName val="Steady State $"/>
      <sheetName val="Transition $"/>
      <sheetName val="Goal Seek"/>
      <sheetName val="Revenue Recognition"/>
      <sheetName val="FinanceFee"/>
      <sheetName val="BONUS DISTRIBUTION"/>
      <sheetName val="P&amp;L By Contract Yr"/>
      <sheetName val="P&amp;L By FiscalYear"/>
      <sheetName val="Tower Costing"/>
      <sheetName val="Price by Tower"/>
      <sheetName val="GSRR"/>
      <sheetName val="Cash Flow"/>
      <sheetName val="Transition Cost Summary"/>
      <sheetName val="Transformation Cost Summary"/>
      <sheetName val="Delivery Cost Summary"/>
      <sheetName val="Staffing &amp; Labor Summary"/>
      <sheetName val="SOAR-FinOpinion"/>
      <sheetName val="SOAR-HPS_ExecSum"/>
      <sheetName val="SOAR-HPS_ExecSum by FY"/>
      <sheetName val="StandardCostTables"/>
      <sheetName val="StandardLaborCost-code&amp;site"/>
      <sheetName val="Standard-DLCost_InputCurrency"/>
      <sheetName val="Allocations"/>
      <sheetName val="BlankRowTemplates"/>
    </sheetNames>
    <sheetDataSet>
      <sheetData sheetId="0" refreshError="1">
        <row r="13">
          <cell r="C13" t="str">
            <v>Outsourcing Services: Expert Version  FY2007v2A Updated: June 23,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7">
          <cell r="B17" t="str">
            <v>US</v>
          </cell>
          <cell r="C17" t="str">
            <v>US Dollar</v>
          </cell>
        </row>
        <row r="18">
          <cell r="C18" t="str">
            <v>Canadian Dollar</v>
          </cell>
        </row>
        <row r="19">
          <cell r="C19" t="str">
            <v>Argentina (Peso)</v>
          </cell>
        </row>
        <row r="20">
          <cell r="C20" t="str">
            <v>Brazil   (Real)</v>
          </cell>
        </row>
        <row r="21">
          <cell r="C21" t="str">
            <v>Chile (Peso)</v>
          </cell>
        </row>
        <row r="22">
          <cell r="C22" t="str">
            <v>Columbia (Peso)</v>
          </cell>
        </row>
        <row r="23">
          <cell r="C23" t="str">
            <v>Costa Rica (Colon)</v>
          </cell>
        </row>
        <row r="24">
          <cell r="C24" t="str">
            <v>Mexico (Peso)</v>
          </cell>
        </row>
        <row r="25">
          <cell r="C25" t="str">
            <v>Venezuela (Bolivar)</v>
          </cell>
        </row>
        <row r="26">
          <cell r="C26" t="str">
            <v>Offshore Bulgaria (USD)</v>
          </cell>
        </row>
        <row r="27">
          <cell r="C27" t="str">
            <v>Offshore China (USD)</v>
          </cell>
        </row>
        <row r="28">
          <cell r="C28" t="str">
            <v>Offshore Costa-Rica (USD)</v>
          </cell>
        </row>
        <row r="29">
          <cell r="C29" t="str">
            <v>Offshore India (USD)</v>
          </cell>
        </row>
        <row r="30">
          <cell r="C30" t="str">
            <v>Offshore Malaysia (USD)</v>
          </cell>
        </row>
        <row r="31">
          <cell r="C31" t="str">
            <v>Offshore Philippines (USD)</v>
          </cell>
        </row>
        <row r="32">
          <cell r="C32" t="str">
            <v>Offshore Poland (USD)</v>
          </cell>
        </row>
        <row r="33">
          <cell r="C33" t="str">
            <v>Offshore Slovakia (USD)</v>
          </cell>
        </row>
        <row r="34">
          <cell r="C34" t="str">
            <v>Euro</v>
          </cell>
        </row>
        <row r="98">
          <cell r="C98">
            <v>0.105</v>
          </cell>
        </row>
        <row r="104">
          <cell r="C104">
            <v>3</v>
          </cell>
        </row>
        <row r="133">
          <cell r="B133" t="str">
            <v>Aaa</v>
          </cell>
        </row>
        <row r="134">
          <cell r="B134" t="str">
            <v>Aa1</v>
          </cell>
        </row>
        <row r="135">
          <cell r="B135" t="str">
            <v>Aa2</v>
          </cell>
        </row>
        <row r="136">
          <cell r="B136" t="str">
            <v>Aa3</v>
          </cell>
        </row>
        <row r="137">
          <cell r="B137" t="str">
            <v>A1</v>
          </cell>
        </row>
        <row r="138">
          <cell r="B138" t="str">
            <v>A2</v>
          </cell>
        </row>
        <row r="139">
          <cell r="B139" t="str">
            <v>A3</v>
          </cell>
        </row>
        <row r="140">
          <cell r="B140" t="str">
            <v>Baa1</v>
          </cell>
        </row>
        <row r="141">
          <cell r="B141" t="str">
            <v>Baa2</v>
          </cell>
        </row>
        <row r="142">
          <cell r="B142" t="str">
            <v>Baa3</v>
          </cell>
        </row>
        <row r="143">
          <cell r="B143" t="str">
            <v>Ba1</v>
          </cell>
        </row>
        <row r="144">
          <cell r="B144" t="str">
            <v>Ba2</v>
          </cell>
        </row>
        <row r="145">
          <cell r="B145" t="str">
            <v>Ba3</v>
          </cell>
        </row>
        <row r="146">
          <cell r="B146" t="str">
            <v>B1</v>
          </cell>
        </row>
        <row r="147">
          <cell r="B147" t="str">
            <v>B2</v>
          </cell>
        </row>
        <row r="148">
          <cell r="B148" t="str">
            <v>B3</v>
          </cell>
        </row>
        <row r="149">
          <cell r="B149" t="str">
            <v>Caa</v>
          </cell>
        </row>
        <row r="150">
          <cell r="B150" t="str">
            <v>Ca</v>
          </cell>
        </row>
        <row r="151">
          <cell r="B151" t="str">
            <v>C</v>
          </cell>
        </row>
        <row r="152">
          <cell r="B152" t="str">
            <v>Default</v>
          </cell>
        </row>
        <row r="153">
          <cell r="B153" t="str">
            <v>In Poor Standing</v>
          </cell>
        </row>
        <row r="154">
          <cell r="B154" t="str">
            <v>Unknown</v>
          </cell>
        </row>
        <row r="161">
          <cell r="B161" t="str">
            <v>New Contract</v>
          </cell>
        </row>
        <row r="162">
          <cell r="B162" t="str">
            <v>Competitive Replacement</v>
          </cell>
        </row>
      </sheetData>
      <sheetData sheetId="35" refreshError="1">
        <row r="11">
          <cell r="A11" t="str">
            <v xml:space="preserve"> Ctr</v>
          </cell>
          <cell r="B11" t="str">
            <v xml:space="preserve"> Contractor</v>
          </cell>
          <cell r="D11" t="str">
            <v>Contracting Services</v>
          </cell>
          <cell r="E11" t="str">
            <v xml:space="preserve"> Contractor</v>
          </cell>
          <cell r="F11" t="str">
            <v xml:space="preserve"> Ctr- Contractor  (- Contractor)</v>
          </cell>
        </row>
        <row r="12">
          <cell r="A12" t="str">
            <v>450O</v>
          </cell>
          <cell r="B12" t="str">
            <v>Assistant III</v>
          </cell>
          <cell r="C12" t="str">
            <v>M76</v>
          </cell>
          <cell r="D12" t="str">
            <v>Administration</v>
          </cell>
          <cell r="E12" t="str">
            <v>Non-Exempt</v>
          </cell>
          <cell r="F12" t="str">
            <v>450O-Assistant III  (M76-Non-Exempt)</v>
          </cell>
        </row>
        <row r="13">
          <cell r="A13" t="str">
            <v>518P</v>
          </cell>
          <cell r="B13" t="str">
            <v>Srv Project Mgr I</v>
          </cell>
          <cell r="D13" t="str">
            <v>Customer Service/Support</v>
          </cell>
          <cell r="E13" t="str">
            <v>Exempt</v>
          </cell>
          <cell r="F13" t="str">
            <v>518P-Srv Project Mgr I  (-Exempt)</v>
          </cell>
        </row>
        <row r="14">
          <cell r="A14" t="str">
            <v>518R</v>
          </cell>
          <cell r="B14" t="str">
            <v>Srv Project Mgr III</v>
          </cell>
          <cell r="D14" t="str">
            <v>Customer Service/Support</v>
          </cell>
          <cell r="E14" t="str">
            <v>Exempt</v>
          </cell>
          <cell r="F14" t="str">
            <v>518R-Srv Project Mgr III  (-Exempt)</v>
          </cell>
        </row>
        <row r="15">
          <cell r="A15" t="str">
            <v>518T</v>
          </cell>
          <cell r="B15" t="str">
            <v>Srv Project Mgr V</v>
          </cell>
          <cell r="D15" t="str">
            <v>Customer Service/Support</v>
          </cell>
          <cell r="E15" t="str">
            <v>Exempt</v>
          </cell>
          <cell r="F15" t="str">
            <v>518T-Srv Project Mgr V  (-Exempt)</v>
          </cell>
        </row>
        <row r="16">
          <cell r="A16" t="str">
            <v>518N</v>
          </cell>
          <cell r="B16" t="str">
            <v>Srv Project Mgr IV</v>
          </cell>
          <cell r="D16" t="str">
            <v>Customer Service/Support</v>
          </cell>
          <cell r="E16" t="str">
            <v>Exempt</v>
          </cell>
          <cell r="F16" t="str">
            <v>518N-Srv Project Mgr IV  (-Exempt)</v>
          </cell>
        </row>
        <row r="17">
          <cell r="A17" t="str">
            <v>523M</v>
          </cell>
          <cell r="B17" t="str">
            <v>Call Response Specialist III</v>
          </cell>
          <cell r="C17" t="str">
            <v>M76</v>
          </cell>
          <cell r="D17" t="str">
            <v>Customer Service/Support</v>
          </cell>
          <cell r="E17" t="str">
            <v>Non-Exempt</v>
          </cell>
          <cell r="F17" t="str">
            <v>523M-Call Response Specialist III  (M76-Non-Exempt)</v>
          </cell>
        </row>
        <row r="18">
          <cell r="A18" t="str">
            <v>527N</v>
          </cell>
          <cell r="B18" t="str">
            <v>Service Consultant II</v>
          </cell>
          <cell r="C18" t="str">
            <v>M78</v>
          </cell>
          <cell r="D18" t="str">
            <v>Customer Service/Support</v>
          </cell>
          <cell r="E18" t="str">
            <v>Non-Exempt</v>
          </cell>
          <cell r="F18" t="str">
            <v>527N-Service Consultant II  (M78-Non-Exempt)</v>
          </cell>
        </row>
        <row r="19">
          <cell r="A19" t="str">
            <v>527P</v>
          </cell>
          <cell r="B19" t="str">
            <v>Service Consultant IV</v>
          </cell>
          <cell r="C19" t="str">
            <v>M22</v>
          </cell>
          <cell r="D19" t="str">
            <v>Customer Service/Support</v>
          </cell>
          <cell r="E19" t="str">
            <v>Exempt</v>
          </cell>
          <cell r="F19" t="str">
            <v>527P-Service Consultant IV  (M22-Exempt)</v>
          </cell>
        </row>
        <row r="20">
          <cell r="A20" t="str">
            <v>529L</v>
          </cell>
          <cell r="B20" t="str">
            <v>Srv/Spt Off-Site Eng I</v>
          </cell>
          <cell r="D20" t="str">
            <v>Customer Service/Support</v>
          </cell>
          <cell r="E20" t="str">
            <v>Exempt</v>
          </cell>
          <cell r="F20" t="str">
            <v>529L-Srv/Spt Off-Site Eng I  (-Exempt)</v>
          </cell>
        </row>
        <row r="21">
          <cell r="A21" t="str">
            <v>529P</v>
          </cell>
          <cell r="B21" t="str">
            <v>Srv/Spt Off-Site Eng V</v>
          </cell>
          <cell r="D21" t="str">
            <v>Customer Service/Support</v>
          </cell>
          <cell r="E21" t="str">
            <v>Exempt</v>
          </cell>
          <cell r="F21" t="str">
            <v>529P-Srv/Spt Off-Site Eng V  (-Exempt)</v>
          </cell>
        </row>
        <row r="22">
          <cell r="A22" t="str">
            <v>550R</v>
          </cell>
          <cell r="B22" t="str">
            <v>Svc Resource Coord II</v>
          </cell>
          <cell r="D22" t="str">
            <v>Customer Service/Support</v>
          </cell>
          <cell r="E22" t="str">
            <v>Exempt</v>
          </cell>
          <cell r="F22" t="str">
            <v>550R-Svc Resource Coord II  (-Exempt)</v>
          </cell>
        </row>
        <row r="23">
          <cell r="A23" t="str">
            <v>602N</v>
          </cell>
          <cell r="B23" t="str">
            <v>Financial Analyst IV</v>
          </cell>
          <cell r="C23" t="str">
            <v>M78</v>
          </cell>
          <cell r="D23" t="str">
            <v>Customer Service/Support</v>
          </cell>
          <cell r="E23" t="str">
            <v>Non-Exempt</v>
          </cell>
          <cell r="F23" t="str">
            <v>602N-Financial Analyst IV  (M78-Non-Exempt)</v>
          </cell>
        </row>
        <row r="24">
          <cell r="A24" t="str">
            <v>801K</v>
          </cell>
          <cell r="B24" t="str">
            <v xml:space="preserve">Technical Associate I </v>
          </cell>
          <cell r="C24" t="str">
            <v>M75</v>
          </cell>
          <cell r="D24" t="str">
            <v>Information Management</v>
          </cell>
          <cell r="E24" t="str">
            <v>Non-Exempt</v>
          </cell>
          <cell r="F24" t="str">
            <v>801K-Technical Associate I   (M75-Non-Exempt)</v>
          </cell>
        </row>
        <row r="25">
          <cell r="A25" t="str">
            <v>801M</v>
          </cell>
          <cell r="B25" t="str">
            <v xml:space="preserve">Technical Associate III </v>
          </cell>
          <cell r="C25" t="str">
            <v>M76</v>
          </cell>
          <cell r="D25" t="str">
            <v>Information Management</v>
          </cell>
          <cell r="E25" t="str">
            <v>Non-Exempt</v>
          </cell>
          <cell r="F25" t="str">
            <v>801M-Technical Associate III   (M76-Non-Exempt)</v>
          </cell>
        </row>
        <row r="26">
          <cell r="A26" t="str">
            <v>801N</v>
          </cell>
          <cell r="B26" t="str">
            <v xml:space="preserve">Technical Associate IV </v>
          </cell>
          <cell r="C26" t="str">
            <v>M77</v>
          </cell>
          <cell r="D26" t="str">
            <v>Information Management</v>
          </cell>
          <cell r="E26" t="str">
            <v>Non-Exempt</v>
          </cell>
          <cell r="F26" t="str">
            <v>801N-Technical Associate IV   (M77-Non-Exempt)</v>
          </cell>
        </row>
        <row r="27">
          <cell r="A27" t="str">
            <v>801O</v>
          </cell>
          <cell r="B27" t="str">
            <v xml:space="preserve">Technical Associate V </v>
          </cell>
          <cell r="C27" t="str">
            <v>M78</v>
          </cell>
          <cell r="D27" t="str">
            <v>Information Management</v>
          </cell>
          <cell r="E27" t="str">
            <v>Non-Exempt</v>
          </cell>
          <cell r="F27" t="str">
            <v>801O-Technical Associate V   (M78-Non-Exempt)</v>
          </cell>
        </row>
        <row r="28">
          <cell r="A28" t="str">
            <v>802K</v>
          </cell>
          <cell r="B28" t="str">
            <v>Technical Analyst I</v>
          </cell>
          <cell r="D28" t="str">
            <v>Information Management</v>
          </cell>
          <cell r="E28" t="str">
            <v>Exempt</v>
          </cell>
          <cell r="F28" t="str">
            <v>802K-Technical Analyst I  (-Exempt)</v>
          </cell>
        </row>
        <row r="29">
          <cell r="A29" t="str">
            <v>802L</v>
          </cell>
          <cell r="B29" t="str">
            <v>Technical Analyst II</v>
          </cell>
          <cell r="D29" t="str">
            <v>Information Management</v>
          </cell>
          <cell r="E29" t="str">
            <v>Exempt</v>
          </cell>
          <cell r="F29" t="str">
            <v>802L-Technical Analyst II  (-Exempt)</v>
          </cell>
        </row>
        <row r="30">
          <cell r="A30" t="str">
            <v>802N</v>
          </cell>
          <cell r="B30" t="str">
            <v>Technical Analyst IV</v>
          </cell>
          <cell r="C30" t="str">
            <v>M25</v>
          </cell>
          <cell r="D30" t="str">
            <v>Information Management</v>
          </cell>
          <cell r="E30" t="str">
            <v>Exempt</v>
          </cell>
          <cell r="F30" t="str">
            <v>802N-Technical Analyst IV  (M25-Exempt)</v>
          </cell>
        </row>
        <row r="31">
          <cell r="A31" t="str">
            <v>802P</v>
          </cell>
          <cell r="B31" t="str">
            <v>Technical Analyst VI</v>
          </cell>
          <cell r="D31" t="str">
            <v>Information Management</v>
          </cell>
          <cell r="E31" t="str">
            <v>Exempt</v>
          </cell>
          <cell r="F31" t="str">
            <v>802P-Technical Analyst VI  (-Exempt)</v>
          </cell>
        </row>
        <row r="32">
          <cell r="A32" t="str">
            <v>804N</v>
          </cell>
          <cell r="B32" t="str">
            <v>Business Sys Analyst IV</v>
          </cell>
          <cell r="C32" t="str">
            <v>M25</v>
          </cell>
          <cell r="D32" t="str">
            <v>Information Management</v>
          </cell>
          <cell r="E32" t="str">
            <v>Exempt</v>
          </cell>
          <cell r="F32" t="str">
            <v>804N-Business Sys Analyst IV  (M25-Exempt)</v>
          </cell>
        </row>
        <row r="33">
          <cell r="A33" t="str">
            <v>804P</v>
          </cell>
          <cell r="B33" t="str">
            <v>Business Sys Analyst VI</v>
          </cell>
          <cell r="C33" t="str">
            <v>M26</v>
          </cell>
          <cell r="D33" t="str">
            <v>Information Management</v>
          </cell>
          <cell r="E33" t="str">
            <v>Exempt</v>
          </cell>
          <cell r="F33" t="str">
            <v>804P-Business Sys Analyst VI  (M26-Exempt)</v>
          </cell>
        </row>
        <row r="34">
          <cell r="A34" t="str">
            <v>805T</v>
          </cell>
          <cell r="B34" t="str">
            <v xml:space="preserve">Supervisor IM I </v>
          </cell>
          <cell r="C34" t="str">
            <v>M24</v>
          </cell>
          <cell r="D34" t="str">
            <v>Information Management</v>
          </cell>
          <cell r="E34" t="str">
            <v>Exempt</v>
          </cell>
          <cell r="F34" t="str">
            <v>805T-Supervisor IM I   (M24-Exempt)</v>
          </cell>
        </row>
        <row r="35">
          <cell r="A35" t="str">
            <v>805V</v>
          </cell>
          <cell r="B35" t="str">
            <v xml:space="preserve">Supervisor IM III </v>
          </cell>
          <cell r="C35" t="str">
            <v>M25</v>
          </cell>
          <cell r="D35" t="str">
            <v>Information Management</v>
          </cell>
          <cell r="E35" t="str">
            <v>Exempt</v>
          </cell>
          <cell r="F35" t="str">
            <v>805V-Supervisor IM III   (M25-Exempt)</v>
          </cell>
        </row>
        <row r="36">
          <cell r="A36" t="str">
            <v>B01M</v>
          </cell>
          <cell r="B36" t="str">
            <v>Business Plng Analyst III</v>
          </cell>
          <cell r="C36" t="str">
            <v>M23</v>
          </cell>
          <cell r="D36" t="str">
            <v>Business Planning</v>
          </cell>
          <cell r="E36" t="str">
            <v>Exempt</v>
          </cell>
          <cell r="F36" t="str">
            <v>B01M-Business Plng Analyst III  (M23-Exempt)</v>
          </cell>
        </row>
        <row r="37">
          <cell r="A37" t="str">
            <v>M01E</v>
          </cell>
          <cell r="B37" t="str">
            <v>Mgr Engagement I</v>
          </cell>
          <cell r="C37" t="str">
            <v>M27</v>
          </cell>
          <cell r="D37" t="str">
            <v>Outsourcing Management</v>
          </cell>
          <cell r="E37" t="str">
            <v>Exempt</v>
          </cell>
          <cell r="F37" t="str">
            <v>M01E-Mgr Engagement I  (M27-Exempt)</v>
          </cell>
        </row>
        <row r="38">
          <cell r="A38" t="str">
            <v>M01G</v>
          </cell>
          <cell r="B38" t="str">
            <v>Mgr Engagement II</v>
          </cell>
          <cell r="C38" t="str">
            <v>M27</v>
          </cell>
          <cell r="D38" t="str">
            <v>Outsourcing Management</v>
          </cell>
          <cell r="E38" t="str">
            <v>Exempt</v>
          </cell>
          <cell r="F38" t="str">
            <v>M01G-Mgr Engagement II  (M27-Exempt)</v>
          </cell>
        </row>
        <row r="39">
          <cell r="A39" t="str">
            <v>M01K</v>
          </cell>
          <cell r="B39" t="str">
            <v xml:space="preserve">Engagement Lead </v>
          </cell>
          <cell r="C39" t="str">
            <v>M28</v>
          </cell>
          <cell r="D39" t="str">
            <v>Outsourcing Management</v>
          </cell>
          <cell r="E39" t="str">
            <v>Exempt</v>
          </cell>
          <cell r="F39" t="str">
            <v>M01K-Engagement Lead   (M28-Exempt)</v>
          </cell>
        </row>
        <row r="40">
          <cell r="A40" t="str">
            <v>M01L</v>
          </cell>
          <cell r="B40" t="str">
            <v>Engagement Lead II</v>
          </cell>
          <cell r="C40" t="str">
            <v>M27</v>
          </cell>
          <cell r="D40" t="str">
            <v>Outsourcing Management</v>
          </cell>
          <cell r="E40" t="str">
            <v>Exempt</v>
          </cell>
          <cell r="F40" t="str">
            <v>M01L-Engagement Lead II  (M27-Exempt)</v>
          </cell>
        </row>
        <row r="41">
          <cell r="A41" t="str">
            <v>M03L</v>
          </cell>
          <cell r="B41" t="str">
            <v>Opportunity Consultant</v>
          </cell>
          <cell r="C41" t="str">
            <v>M28</v>
          </cell>
          <cell r="D41" t="str">
            <v>Outsourcing Management</v>
          </cell>
          <cell r="E41" t="str">
            <v>Exempt</v>
          </cell>
          <cell r="F41" t="str">
            <v>M03L-Opportunity Consultant  (M28-Exempt)</v>
          </cell>
        </row>
        <row r="42">
          <cell r="A42" t="str">
            <v>M04E</v>
          </cell>
          <cell r="B42" t="str">
            <v xml:space="preserve">Client Mgr I </v>
          </cell>
          <cell r="C42" t="str">
            <v>M27</v>
          </cell>
          <cell r="D42" t="str">
            <v>Outsourcing Management</v>
          </cell>
          <cell r="E42" t="str">
            <v>Exempt</v>
          </cell>
          <cell r="F42" t="str">
            <v>M04E-Client Mgr I   (M27-Exempt)</v>
          </cell>
        </row>
        <row r="43">
          <cell r="A43" t="str">
            <v>M04G</v>
          </cell>
          <cell r="B43" t="str">
            <v xml:space="preserve">Client Mgr III </v>
          </cell>
          <cell r="C43" t="str">
            <v>M28</v>
          </cell>
          <cell r="D43" t="str">
            <v>Outsourcing Management</v>
          </cell>
          <cell r="E43" t="str">
            <v>Exempt</v>
          </cell>
          <cell r="F43" t="str">
            <v>M04G-Client Mgr III   (M28-Exempt)</v>
          </cell>
        </row>
        <row r="44">
          <cell r="A44" t="str">
            <v>M05A</v>
          </cell>
          <cell r="B44" t="str">
            <v>Dir ITO Service Delivery I</v>
          </cell>
          <cell r="C44" t="str">
            <v>M29</v>
          </cell>
          <cell r="D44" t="str">
            <v>Outsourcing Management</v>
          </cell>
          <cell r="E44" t="str">
            <v>Exempt</v>
          </cell>
          <cell r="F44" t="str">
            <v>M05A-Dir ITO Service Delivery I  (M29-Exempt)</v>
          </cell>
        </row>
        <row r="45">
          <cell r="A45" t="str">
            <v>M05F</v>
          </cell>
          <cell r="B45" t="str">
            <v xml:space="preserve">Mgr ITO Svc Del II </v>
          </cell>
          <cell r="C45" t="str">
            <v>M27</v>
          </cell>
          <cell r="D45" t="str">
            <v>Outsourcing Management</v>
          </cell>
          <cell r="E45" t="str">
            <v>Exempt</v>
          </cell>
          <cell r="F45" t="str">
            <v>M05F-Mgr ITO Svc Del II   (M27-Exempt)</v>
          </cell>
        </row>
        <row r="46">
          <cell r="A46" t="str">
            <v>M05H</v>
          </cell>
          <cell r="B46" t="str">
            <v>Mgr ITO Svc Delivery IV</v>
          </cell>
          <cell r="C46" t="str">
            <v>M28</v>
          </cell>
          <cell r="D46" t="str">
            <v>Outsourcing Management</v>
          </cell>
          <cell r="E46" t="str">
            <v>Exempt</v>
          </cell>
          <cell r="F46" t="str">
            <v>M05H-Mgr ITO Svc Delivery IV  (M28-Exempt)</v>
          </cell>
        </row>
        <row r="47">
          <cell r="A47" t="str">
            <v>M05K</v>
          </cell>
          <cell r="B47" t="str">
            <v xml:space="preserve">ITO Sppt Spcl I  </v>
          </cell>
          <cell r="C47" t="str">
            <v>M22</v>
          </cell>
          <cell r="D47" t="str">
            <v>Outsourcing Management</v>
          </cell>
          <cell r="E47" t="str">
            <v>Exempt</v>
          </cell>
          <cell r="F47" t="str">
            <v>M05K-ITO Sppt Spcl I    (M22-Exempt)</v>
          </cell>
        </row>
        <row r="48">
          <cell r="A48" t="str">
            <v>M05L</v>
          </cell>
          <cell r="B48" t="str">
            <v>ITO Sppt Spcl II</v>
          </cell>
          <cell r="C48" t="str">
            <v>M22</v>
          </cell>
          <cell r="D48" t="str">
            <v>Outsourcing Management</v>
          </cell>
          <cell r="E48" t="str">
            <v>Exempt</v>
          </cell>
          <cell r="F48" t="str">
            <v>M05L-ITO Sppt Spcl II  (M22-Exempt)</v>
          </cell>
        </row>
        <row r="49">
          <cell r="A49" t="str">
            <v>M05M</v>
          </cell>
          <cell r="B49" t="str">
            <v xml:space="preserve">ITO Sppt Spcl III  </v>
          </cell>
          <cell r="C49" t="str">
            <v>M23</v>
          </cell>
          <cell r="D49" t="str">
            <v>Outsourcing Management</v>
          </cell>
          <cell r="E49" t="str">
            <v>Exempt</v>
          </cell>
          <cell r="F49" t="str">
            <v>M05M-ITO Sppt Spcl III    (M23-Exempt)</v>
          </cell>
        </row>
        <row r="50">
          <cell r="A50" t="str">
            <v>M05O</v>
          </cell>
          <cell r="B50" t="str">
            <v xml:space="preserve">ITO Sppt Spcl V  </v>
          </cell>
          <cell r="C50" t="str">
            <v>M25</v>
          </cell>
          <cell r="D50" t="str">
            <v>Outsourcing Management</v>
          </cell>
          <cell r="E50" t="str">
            <v>Exempt</v>
          </cell>
          <cell r="F50" t="str">
            <v>M05O-ITO Sppt Spcl V    (M25-Exempt)</v>
          </cell>
        </row>
        <row r="51">
          <cell r="A51" t="str">
            <v>M05Q</v>
          </cell>
          <cell r="B51" t="str">
            <v xml:space="preserve">ITO Consultant II  </v>
          </cell>
          <cell r="C51" t="str">
            <v>M26</v>
          </cell>
          <cell r="D51" t="str">
            <v>Outsourcing Management</v>
          </cell>
          <cell r="E51" t="str">
            <v>Exempt</v>
          </cell>
          <cell r="F51" t="str">
            <v>M05Q-ITO Consultant II    (M26-Exempt)</v>
          </cell>
        </row>
        <row r="52">
          <cell r="A52" t="str">
            <v>M05R</v>
          </cell>
          <cell r="B52" t="str">
            <v xml:space="preserve">ITO Consultant III  </v>
          </cell>
          <cell r="C52" t="str">
            <v>M27</v>
          </cell>
          <cell r="D52" t="str">
            <v>Outsourcing Management</v>
          </cell>
          <cell r="E52" t="str">
            <v>Exempt</v>
          </cell>
          <cell r="F52" t="str">
            <v>M05R-ITO Consultant III    (M27-Exempt)</v>
          </cell>
        </row>
        <row r="53">
          <cell r="A53" t="str">
            <v>M07D</v>
          </cell>
          <cell r="B53" t="str">
            <v>Transition Specialist III</v>
          </cell>
          <cell r="C53" t="str">
            <v>M27</v>
          </cell>
          <cell r="D53" t="str">
            <v>Outsourcing Management</v>
          </cell>
          <cell r="E53" t="str">
            <v>Exempt</v>
          </cell>
          <cell r="F53" t="str">
            <v>M07D-Transition Specialist III  (M27-Exempt)</v>
          </cell>
        </row>
        <row r="54">
          <cell r="A54" t="str">
            <v>S01O</v>
          </cell>
          <cell r="B54" t="str">
            <v>Consulting Associate III</v>
          </cell>
          <cell r="C54" t="str">
            <v>M26</v>
          </cell>
          <cell r="D54" t="str">
            <v>SysteOS Integration</v>
          </cell>
          <cell r="E54" t="str">
            <v>Exempt</v>
          </cell>
          <cell r="F54" t="str">
            <v>S01O-Consulting Associate III  (M26-Exempt)</v>
          </cell>
        </row>
        <row r="55">
          <cell r="A55" t="str">
            <v>S01Q</v>
          </cell>
          <cell r="B55" t="str">
            <v>Consulting Consultant I</v>
          </cell>
          <cell r="C55" t="str">
            <v>M26</v>
          </cell>
          <cell r="D55" t="str">
            <v>SysteOS Integration</v>
          </cell>
          <cell r="E55" t="str">
            <v>Exempt</v>
          </cell>
          <cell r="F55" t="str">
            <v>S01Q-Consulting Consultant I  (M26-Exempt)</v>
          </cell>
        </row>
        <row r="56">
          <cell r="A56" t="str">
            <v>S01R</v>
          </cell>
          <cell r="B56" t="str">
            <v>Consulting Consultant II</v>
          </cell>
          <cell r="C56" t="str">
            <v>M27</v>
          </cell>
          <cell r="D56" t="str">
            <v>SysteOS Integration</v>
          </cell>
          <cell r="E56" t="str">
            <v>Exempt</v>
          </cell>
          <cell r="F56" t="str">
            <v>S01R-Consulting Consultant II  (M27-Exempt)</v>
          </cell>
        </row>
        <row r="57">
          <cell r="A57" t="str">
            <v>S01T</v>
          </cell>
          <cell r="B57" t="str">
            <v xml:space="preserve">Consulting Consultant IV </v>
          </cell>
          <cell r="C57" t="str">
            <v>M29</v>
          </cell>
          <cell r="D57" t="str">
            <v>SysteOS Integration</v>
          </cell>
          <cell r="E57" t="str">
            <v>Exempt</v>
          </cell>
          <cell r="F57" t="str">
            <v>S01T-Consulting Consultant IV   (M29-Exempt)</v>
          </cell>
        </row>
        <row r="58">
          <cell r="A58" t="str">
            <v>S02K</v>
          </cell>
          <cell r="B58" t="str">
            <v>Solution Architect I</v>
          </cell>
          <cell r="C58" t="str">
            <v>M26</v>
          </cell>
          <cell r="D58" t="str">
            <v>SysteOS Integration</v>
          </cell>
          <cell r="E58" t="str">
            <v>Exempt</v>
          </cell>
          <cell r="F58" t="str">
            <v>S02K-Solution Architect I  (M26-Exempt)</v>
          </cell>
        </row>
        <row r="59">
          <cell r="A59" t="str">
            <v>S02L</v>
          </cell>
          <cell r="B59" t="str">
            <v>Solution Architect II</v>
          </cell>
          <cell r="C59" t="str">
            <v>M27</v>
          </cell>
          <cell r="D59" t="str">
            <v>SysteOS Integration</v>
          </cell>
          <cell r="E59" t="str">
            <v>Exempt</v>
          </cell>
          <cell r="F59" t="str">
            <v>S02L-Solution Architect II  (M27-Exempt)</v>
          </cell>
        </row>
        <row r="60">
          <cell r="A60" t="str">
            <v>S02M</v>
          </cell>
          <cell r="B60" t="str">
            <v>Solution Architect III</v>
          </cell>
          <cell r="C60" t="str">
            <v>M28</v>
          </cell>
          <cell r="D60" t="str">
            <v>SysteOS Integration</v>
          </cell>
          <cell r="E60" t="str">
            <v>Exempt</v>
          </cell>
          <cell r="F60" t="str">
            <v>S02M-Solution Architect III  (M28-Exempt)</v>
          </cell>
        </row>
        <row r="61">
          <cell r="A61" t="str">
            <v>S03L</v>
          </cell>
          <cell r="B61" t="str">
            <v xml:space="preserve">Prjct Sppt Spcl I  </v>
          </cell>
          <cell r="C61" t="str">
            <v>M21</v>
          </cell>
          <cell r="D61" t="str">
            <v>SysteOS Integration</v>
          </cell>
          <cell r="E61" t="str">
            <v>Exempt</v>
          </cell>
          <cell r="F61" t="str">
            <v>S03L-Prjct Sppt Spcl I    (M21-Exempt)</v>
          </cell>
        </row>
        <row r="62">
          <cell r="A62" t="str">
            <v>S03N</v>
          </cell>
          <cell r="B62" t="str">
            <v xml:space="preserve">Prjct Sppt Spcl III  </v>
          </cell>
          <cell r="C62" t="str">
            <v>M23</v>
          </cell>
          <cell r="D62" t="str">
            <v>SysteOS Integration</v>
          </cell>
          <cell r="E62" t="str">
            <v>Exempt</v>
          </cell>
          <cell r="F62" t="str">
            <v>S03N-Prjct Sppt Spcl III    (M23-Exempt)</v>
          </cell>
        </row>
        <row r="63">
          <cell r="A63" t="str">
            <v>S03P</v>
          </cell>
          <cell r="B63" t="str">
            <v xml:space="preserve">Project/Program Mgr I </v>
          </cell>
          <cell r="C63" t="str">
            <v>M26</v>
          </cell>
          <cell r="D63" t="str">
            <v>SysteOS Integration</v>
          </cell>
          <cell r="E63" t="str">
            <v>Exempt</v>
          </cell>
          <cell r="F63" t="str">
            <v>S03P-Project/Program Mgr I   (M26-Exempt)</v>
          </cell>
        </row>
        <row r="64">
          <cell r="A64" t="str">
            <v>S03Q</v>
          </cell>
          <cell r="B64" t="str">
            <v xml:space="preserve">Project/Program Mgr II </v>
          </cell>
          <cell r="C64" t="str">
            <v>M27</v>
          </cell>
          <cell r="D64" t="str">
            <v>SysteOS Integration</v>
          </cell>
          <cell r="E64" t="str">
            <v>Exempt</v>
          </cell>
          <cell r="F64" t="str">
            <v>S03Q-Project/Program Mgr II   (M27-Exempt)</v>
          </cell>
        </row>
        <row r="65">
          <cell r="A65" t="str">
            <v>S03S</v>
          </cell>
          <cell r="B65" t="str">
            <v xml:space="preserve">Prjct/Pgrm Mgr IV  </v>
          </cell>
          <cell r="C65" t="str">
            <v>M29</v>
          </cell>
          <cell r="D65" t="str">
            <v>SysteOS Integration</v>
          </cell>
          <cell r="E65" t="str">
            <v>Exempt</v>
          </cell>
          <cell r="F65" t="str">
            <v>S03S-Prjct/Pgrm Mgr IV    (M29-Exempt)</v>
          </cell>
        </row>
        <row r="66">
          <cell r="A66" t="str">
            <v>FIN-L</v>
          </cell>
          <cell r="B66" t="str">
            <v>Finance Lead</v>
          </cell>
        </row>
        <row r="67">
          <cell r="A67" t="str">
            <v>FIN-S</v>
          </cell>
          <cell r="B67" t="str">
            <v>Finance Support</v>
          </cell>
        </row>
        <row r="68">
          <cell r="A68" t="str">
            <v>FIN-T</v>
          </cell>
          <cell r="B68" t="str">
            <v>Finance Transition</v>
          </cell>
        </row>
        <row r="69">
          <cell r="A69" t="str">
            <v>CA</v>
          </cell>
          <cell r="B69" t="str">
            <v>Contract Accountant</v>
          </cell>
        </row>
        <row r="70">
          <cell r="A70" t="str">
            <v>ECO</v>
          </cell>
          <cell r="B70" t="str">
            <v>Engagement Cust Ops</v>
          </cell>
        </row>
        <row r="71">
          <cell r="A71" t="str">
            <v>AST-1</v>
          </cell>
          <cell r="B71" t="str">
            <v>Other Activities (Account Dedicated) – Skill Profile 1</v>
          </cell>
          <cell r="C71" t="str">
            <v>M26</v>
          </cell>
          <cell r="D71" t="str">
            <v>PCU2007 Svc Support Level Codes</v>
          </cell>
          <cell r="E71" t="str">
            <v>Exempt</v>
          </cell>
          <cell r="F71" t="str">
            <v>AST-1-Other Activities (Account Dedicated) – Skill Profile 1  (M26-Exempt)</v>
          </cell>
        </row>
        <row r="72">
          <cell r="A72" t="str">
            <v>AST-2</v>
          </cell>
          <cell r="B72" t="str">
            <v>Other Activities (Account Dedicated) – Skill Profile 2</v>
          </cell>
          <cell r="C72" t="str">
            <v>M27</v>
          </cell>
          <cell r="D72" t="str">
            <v>PCU2007 Svc Support Level Codes</v>
          </cell>
          <cell r="E72" t="str">
            <v>Exempt</v>
          </cell>
          <cell r="F72" t="str">
            <v>AST-2-Other Activities (Account Dedicated) – Skill Profile 2  (M27-Exempt)</v>
          </cell>
        </row>
        <row r="73">
          <cell r="A73" t="str">
            <v>E&amp;A-1</v>
          </cell>
          <cell r="B73" t="str">
            <v>Engineering and Architecture Activities - Skill Profile 1</v>
          </cell>
          <cell r="C73" t="str">
            <v>M26</v>
          </cell>
          <cell r="D73" t="str">
            <v>PCU2007 Svc Support Level Codes</v>
          </cell>
          <cell r="E73" t="str">
            <v>Exempt</v>
          </cell>
          <cell r="F73" t="str">
            <v>E&amp;A-1-Engineering and Architecture Activities - Skill Profile 1  (M26-Exempt)</v>
          </cell>
        </row>
        <row r="74">
          <cell r="A74" t="str">
            <v>E&amp;A-2</v>
          </cell>
          <cell r="B74" t="str">
            <v>Engineering and Architecture Activities - Skill Profile 2</v>
          </cell>
          <cell r="C74" t="str">
            <v>M27</v>
          </cell>
          <cell r="D74" t="str">
            <v>PCU2007 Svc Support Level Codes</v>
          </cell>
          <cell r="E74" t="str">
            <v>Exempt</v>
          </cell>
          <cell r="F74" t="str">
            <v>E&amp;A-2-Engineering and Architecture Activities - Skill Profile 2  (M27-Exempt)</v>
          </cell>
        </row>
        <row r="75">
          <cell r="A75" t="str">
            <v>CC-1</v>
          </cell>
          <cell r="B75" t="str">
            <v xml:space="preserve">Incident &amp; Svc Request Mgt Activities - Skill Profile 1 </v>
          </cell>
          <cell r="C75" t="str">
            <v>M22</v>
          </cell>
          <cell r="D75" t="str">
            <v>PCU2007 Svc Support Level Codes</v>
          </cell>
          <cell r="E75" t="str">
            <v>Exempt</v>
          </cell>
          <cell r="F75" t="str">
            <v>CC-1-Incident &amp; Svc Request Mgt Activities - Skill Profile 1   (M22-Exempt)</v>
          </cell>
        </row>
        <row r="76">
          <cell r="A76" t="str">
            <v>CC-2</v>
          </cell>
          <cell r="B76" t="str">
            <v>Incident &amp; Svc Request Mgt Activities - Skill Profile 2</v>
          </cell>
          <cell r="C76" t="str">
            <v>M22</v>
          </cell>
          <cell r="D76" t="str">
            <v>PCU2007 Svc Support Level Codes</v>
          </cell>
          <cell r="E76" t="str">
            <v>Exempt</v>
          </cell>
          <cell r="F76" t="str">
            <v>CC-2-Incident &amp; Svc Request Mgt Activities - Skill Profile 2  (M22-Exempt)</v>
          </cell>
        </row>
        <row r="77">
          <cell r="A77" t="str">
            <v>TS-1</v>
          </cell>
          <cell r="B77" t="str">
            <v>Impl &amp; Change, and Ongoing Maint Activ - Skill Profile 1</v>
          </cell>
          <cell r="C77" t="str">
            <v>M25</v>
          </cell>
          <cell r="D77" t="str">
            <v>PCU2007 Svc Support Level Codes</v>
          </cell>
          <cell r="E77" t="str">
            <v>Exempt</v>
          </cell>
          <cell r="F77" t="str">
            <v>TS-1-Impl &amp; Change, and Ongoing Maint Activ - Skill Profile 1  (M25-Exempt)</v>
          </cell>
        </row>
        <row r="78">
          <cell r="A78" t="str">
            <v>TS-2</v>
          </cell>
          <cell r="B78" t="str">
            <v>Impl &amp; Change, and Ongoing Maint Activ - Skill Profile 1</v>
          </cell>
          <cell r="C78" t="str">
            <v>M25</v>
          </cell>
          <cell r="D78" t="str">
            <v>PCU2007 Svc Support Level Codes</v>
          </cell>
          <cell r="E78" t="str">
            <v>Exempt</v>
          </cell>
          <cell r="F78" t="str">
            <v>TS-2-Impl &amp; Change, and Ongoing Maint Activ - Skill Profile 1  (M25-Exempt)</v>
          </cell>
        </row>
        <row r="79">
          <cell r="A79" t="str">
            <v>DTS-1</v>
          </cell>
          <cell r="B79" t="str">
            <v>Escalation &amp; Problem Mgt Activities - Skill Profile 1</v>
          </cell>
          <cell r="C79" t="str">
            <v>M26</v>
          </cell>
          <cell r="D79" t="str">
            <v>PCU2007 Svc Support Level Codes</v>
          </cell>
          <cell r="E79" t="str">
            <v>Exempt</v>
          </cell>
          <cell r="F79" t="str">
            <v>DTS-1-Escalation &amp; Problem Mgt Activities - Skill Profile 1  (M26-Exempt)</v>
          </cell>
        </row>
        <row r="80">
          <cell r="A80" t="str">
            <v>DTS-2</v>
          </cell>
          <cell r="B80" t="str">
            <v>Escalation &amp; Problem Mgt Activities - Skill Profile 1</v>
          </cell>
          <cell r="C80" t="str">
            <v>M26</v>
          </cell>
          <cell r="D80" t="str">
            <v>PCU2007 Svc Support Level Codes</v>
          </cell>
          <cell r="E80" t="str">
            <v>Exempt</v>
          </cell>
          <cell r="F80" t="str">
            <v>DTS-2-Escalation &amp; Problem Mgt Activities - Skill Profile 1  (M26-Exempt)</v>
          </cell>
        </row>
        <row r="81">
          <cell r="A81" t="str">
            <v>Trainee</v>
          </cell>
          <cell r="B81" t="str">
            <v>Technical Operator</v>
          </cell>
          <cell r="D81" t="str">
            <v>Global Appl Svcs</v>
          </cell>
          <cell r="E81" t="str">
            <v>Offshore Labor</v>
          </cell>
          <cell r="F81" t="str">
            <v>Trainee-Technical Operator  (-Offshore Labor)</v>
          </cell>
        </row>
        <row r="82">
          <cell r="A82" t="str">
            <v>ENT-I</v>
          </cell>
          <cell r="B82" t="str">
            <v>Jr Software Engineer</v>
          </cell>
          <cell r="D82" t="str">
            <v>Global Appl Svcs</v>
          </cell>
          <cell r="E82" t="str">
            <v>Offshore Labor</v>
          </cell>
          <cell r="F82" t="str">
            <v>ENT-I-Jr Software Engineer  (-Offshore Labor)</v>
          </cell>
        </row>
        <row r="83">
          <cell r="A83" t="str">
            <v>ENT-II</v>
          </cell>
          <cell r="B83" t="str">
            <v>Software Engineer I</v>
          </cell>
          <cell r="D83" t="str">
            <v>Global Appl Svcs</v>
          </cell>
          <cell r="E83" t="str">
            <v>Offshore Labor</v>
          </cell>
          <cell r="F83" t="str">
            <v>ENT-II-Software Engineer I  (-Offshore Labor)</v>
          </cell>
        </row>
        <row r="84">
          <cell r="A84" t="str">
            <v>INT-I</v>
          </cell>
          <cell r="B84" t="str">
            <v>Senior Software Eng I / Software Engineer II</v>
          </cell>
          <cell r="D84" t="str">
            <v>Global Appl Svcs</v>
          </cell>
          <cell r="E84" t="str">
            <v>Offshore Labor</v>
          </cell>
          <cell r="F84" t="str">
            <v>INT-I-Senior Software Eng I / Software Engineer II  (-Offshore Labor)</v>
          </cell>
        </row>
        <row r="85">
          <cell r="A85" t="str">
            <v>INT-II</v>
          </cell>
          <cell r="B85" t="str">
            <v>Senior Software Eng II/Senior Software Eng I</v>
          </cell>
          <cell r="D85" t="str">
            <v>Global Appl Svcs</v>
          </cell>
          <cell r="E85" t="str">
            <v>Offshore Labor</v>
          </cell>
          <cell r="F85" t="str">
            <v>INT-II-Senior Software Eng II/Senior Software Eng I  (-Offshore Labor)</v>
          </cell>
        </row>
        <row r="86">
          <cell r="A86" t="str">
            <v>SPE-I</v>
          </cell>
          <cell r="B86" t="str">
            <v>Senior Software Eng II/Senior Software Eng I</v>
          </cell>
          <cell r="D86" t="str">
            <v>Global Appl Svcs</v>
          </cell>
          <cell r="E86" t="str">
            <v>Offshore Labor</v>
          </cell>
          <cell r="F86" t="str">
            <v>SPE-I-Senior Software Eng II/Senior Software Eng I  (-Offshore Labor)</v>
          </cell>
        </row>
        <row r="87">
          <cell r="A87" t="str">
            <v>SPE-II</v>
          </cell>
          <cell r="B87" t="str">
            <v>System Analyst/Solution Architect</v>
          </cell>
          <cell r="D87" t="str">
            <v>Global Appl Svcs</v>
          </cell>
          <cell r="E87" t="str">
            <v>Offshore Labor</v>
          </cell>
          <cell r="F87" t="str">
            <v>SPE-II-System Analyst/Solution Architect  (-Offshore Labor)</v>
          </cell>
        </row>
        <row r="88">
          <cell r="A88" t="str">
            <v>MG1-I</v>
          </cell>
          <cell r="B88" t="str">
            <v>Project Leader</v>
          </cell>
          <cell r="D88" t="str">
            <v>Global Appl Svcs</v>
          </cell>
          <cell r="E88" t="str">
            <v>Offshore Labor</v>
          </cell>
          <cell r="F88" t="str">
            <v>MG1-I-Project Leader  (-Offshore Labor)</v>
          </cell>
        </row>
        <row r="89">
          <cell r="A89" t="str">
            <v>EXP</v>
          </cell>
          <cell r="B89" t="str">
            <v>Project Manager/Project Leader/Solution Architect</v>
          </cell>
          <cell r="D89" t="str">
            <v>Global Appl Svcs</v>
          </cell>
          <cell r="E89" t="str">
            <v>Offshore Labor</v>
          </cell>
          <cell r="F89" t="str">
            <v>EXP-Project Manager/Project Leader/Solution Architect  (-Offshore Labor)</v>
          </cell>
        </row>
        <row r="90">
          <cell r="A90" t="str">
            <v>SPE-III</v>
          </cell>
          <cell r="B90" t="str">
            <v>System Analyst</v>
          </cell>
          <cell r="D90" t="str">
            <v>Global Appl Svcs</v>
          </cell>
          <cell r="E90" t="str">
            <v>Offshore Labor</v>
          </cell>
          <cell r="F90" t="str">
            <v>SPE-III-System Analyst  (-Offshore Labor)</v>
          </cell>
        </row>
        <row r="91">
          <cell r="A91" t="str">
            <v>MG1-II</v>
          </cell>
          <cell r="B91" t="str">
            <v>Software Delivery Manager-Dept/Project Manager I</v>
          </cell>
          <cell r="D91" t="str">
            <v>Global Appl Svcs</v>
          </cell>
          <cell r="E91" t="str">
            <v>Offshore Labor</v>
          </cell>
          <cell r="F91" t="str">
            <v>MG1-II-Software Delivery Manager-Dept/Project Manager I  (-Offshore Labor)</v>
          </cell>
        </row>
        <row r="92">
          <cell r="A92" t="str">
            <v>MAS</v>
          </cell>
          <cell r="B92" t="str">
            <v>Sr Solution Architect</v>
          </cell>
          <cell r="D92" t="str">
            <v>Global Appl Svcs</v>
          </cell>
          <cell r="E92" t="str">
            <v>Offshore Labor</v>
          </cell>
          <cell r="F92" t="str">
            <v>MAS-Sr Solution Architect  (-Offshore Labor)</v>
          </cell>
        </row>
        <row r="93">
          <cell r="A93" t="str">
            <v>MG2-I</v>
          </cell>
          <cell r="B93" t="str">
            <v>Project Manager II</v>
          </cell>
          <cell r="D93" t="str">
            <v>Global Appl Svcs</v>
          </cell>
          <cell r="E93" t="str">
            <v>Offshore Labor</v>
          </cell>
          <cell r="F93" t="str">
            <v>MG2-I-Project Manager II  (-Offshore Labor)</v>
          </cell>
        </row>
        <row r="94">
          <cell r="A94" t="str">
            <v>MG-II</v>
          </cell>
          <cell r="B94" t="str">
            <v>Manager/Program Manager</v>
          </cell>
          <cell r="D94" t="str">
            <v>Global Appl Svcs</v>
          </cell>
          <cell r="E94" t="str">
            <v>Offshore Labor</v>
          </cell>
          <cell r="F94" t="str">
            <v>MG-II-Manager/Program Manager  (-Offshore Labor)</v>
          </cell>
        </row>
        <row r="95">
          <cell r="A95" t="str">
            <v>GS-01</v>
          </cell>
          <cell r="B95" t="str">
            <v>IMS Svcs - TS</v>
          </cell>
          <cell r="D95" t="str">
            <v>Global Services</v>
          </cell>
          <cell r="E95" t="str">
            <v>Offshore Labor</v>
          </cell>
          <cell r="F95" t="str">
            <v>GS-01-IMS Svcs - TS  (-Offshore Labor)</v>
          </cell>
        </row>
        <row r="96">
          <cell r="A96" t="str">
            <v>GS-02</v>
          </cell>
          <cell r="B96" t="str">
            <v>IMS Svcs - DTS</v>
          </cell>
          <cell r="D96" t="str">
            <v>Global Services</v>
          </cell>
          <cell r="E96" t="str">
            <v>Offshore Labor</v>
          </cell>
          <cell r="F96" t="str">
            <v>GS-02-IMS Svcs - DTS  (-Offshore Labor)</v>
          </cell>
        </row>
        <row r="97">
          <cell r="A97" t="str">
            <v>GS-03</v>
          </cell>
          <cell r="B97" t="str">
            <v>SAP 2nd level support</v>
          </cell>
          <cell r="D97" t="str">
            <v>Global Services</v>
          </cell>
          <cell r="E97" t="str">
            <v>Offshore Labor</v>
          </cell>
          <cell r="F97" t="str">
            <v>GS-03-SAP 2nd level support  (-Offshore Labor)</v>
          </cell>
        </row>
        <row r="98">
          <cell r="A98" t="str">
            <v>GS-04</v>
          </cell>
          <cell r="B98" t="str">
            <v>SAP Implementation</v>
          </cell>
          <cell r="D98" t="str">
            <v>Global Services</v>
          </cell>
          <cell r="E98" t="str">
            <v>Offshore Labor</v>
          </cell>
          <cell r="F98" t="str">
            <v>GS-04-SAP Implementation  (-Offshore Labor)</v>
          </cell>
        </row>
        <row r="99">
          <cell r="A99" t="str">
            <v>GS-05</v>
          </cell>
          <cell r="B99" t="str">
            <v>SAP 3rd level support</v>
          </cell>
          <cell r="D99" t="str">
            <v>Global Services</v>
          </cell>
          <cell r="E99" t="str">
            <v>Offshore Labor</v>
          </cell>
          <cell r="F99" t="str">
            <v>GS-05-SAP 3rd level support  (-Offshore Labor)</v>
          </cell>
        </row>
        <row r="100">
          <cell r="A100" t="str">
            <v>GS-06</v>
          </cell>
          <cell r="B100" t="str">
            <v>RMC (1st level)</v>
          </cell>
          <cell r="D100" t="str">
            <v>Global Services</v>
          </cell>
          <cell r="E100" t="str">
            <v>Offshore Labor</v>
          </cell>
          <cell r="F100" t="str">
            <v>GS-06-RMC (1st level)  (-Offshore Labor)</v>
          </cell>
        </row>
        <row r="101">
          <cell r="A101" t="str">
            <v>GS-07</v>
          </cell>
          <cell r="B101" t="str">
            <v>Outsourcing Desktop SW Management</v>
          </cell>
          <cell r="D101" t="str">
            <v>Global Services</v>
          </cell>
          <cell r="E101" t="str">
            <v>Offshore Labor</v>
          </cell>
          <cell r="F101" t="str">
            <v>GS-07-Outsourcing Desktop SW Management  (-Offshore Labor)</v>
          </cell>
        </row>
        <row r="102">
          <cell r="A102" t="str">
            <v>GS-08</v>
          </cell>
          <cell r="B102" t="str">
            <v>Outsourcing Desktop Problem Management</v>
          </cell>
          <cell r="D102" t="str">
            <v>Global Services</v>
          </cell>
          <cell r="E102" t="str">
            <v>Offshore Labor</v>
          </cell>
          <cell r="F102" t="str">
            <v>GS-08-Outsourcing Desktop Problem Management  (-Offshore Labor)</v>
          </cell>
        </row>
        <row r="103">
          <cell r="A103" t="str">
            <v>GS-09</v>
          </cell>
          <cell r="B103" t="str">
            <v>Outsourcing Desktop Implementation</v>
          </cell>
          <cell r="D103" t="str">
            <v>Global Services</v>
          </cell>
          <cell r="E103" t="str">
            <v>Offshore Labor</v>
          </cell>
          <cell r="F103" t="str">
            <v>GS-09-Outsourcing Desktop Implementation  (-Offshore Labor)</v>
          </cell>
        </row>
        <row r="104">
          <cell r="A104" t="str">
            <v>GS-10</v>
          </cell>
          <cell r="B104" t="str">
            <v>Network</v>
          </cell>
          <cell r="D104" t="str">
            <v>Global Services</v>
          </cell>
          <cell r="E104" t="str">
            <v>Offshore Labor</v>
          </cell>
          <cell r="F104" t="str">
            <v>GS-10-Network  (-Offshore Labor)</v>
          </cell>
        </row>
        <row r="105">
          <cell r="A105" t="str">
            <v>GS-11</v>
          </cell>
          <cell r="B105" t="str">
            <v>Prod Eng Dev</v>
          </cell>
          <cell r="D105" t="str">
            <v>Global Services</v>
          </cell>
          <cell r="E105" t="str">
            <v>Offshore Labor</v>
          </cell>
          <cell r="F105" t="str">
            <v>GS-11-Prod Eng Dev  (-Offshore Labor)</v>
          </cell>
        </row>
        <row r="106">
          <cell r="A106" t="str">
            <v>GS-12</v>
          </cell>
          <cell r="B106" t="str">
            <v>Prod Eng Sup</v>
          </cell>
          <cell r="D106" t="str">
            <v>Global Services</v>
          </cell>
          <cell r="E106" t="str">
            <v>Offshore Labor</v>
          </cell>
          <cell r="F106" t="str">
            <v>GS-12-Prod Eng Sup  (-Offshore Labor)</v>
          </cell>
        </row>
        <row r="111">
          <cell r="B111" t="str">
            <v>Contractor</v>
          </cell>
        </row>
        <row r="112">
          <cell r="B112" t="str">
            <v>HP</v>
          </cell>
        </row>
        <row r="113">
          <cell r="B113" t="str">
            <v>HP-LTE</v>
          </cell>
        </row>
        <row r="114">
          <cell r="B114" t="str">
            <v>Acquired Emp</v>
          </cell>
        </row>
        <row r="115">
          <cell r="B115" t="str">
            <v>Acquired-Restricted</v>
          </cell>
        </row>
        <row r="116">
          <cell r="B116" t="str">
            <v>Offshore HP</v>
          </cell>
        </row>
        <row r="128">
          <cell r="B128" t="str">
            <v>OS-ITO</v>
          </cell>
        </row>
        <row r="129">
          <cell r="B129" t="str">
            <v>Help Desk</v>
          </cell>
        </row>
        <row r="130">
          <cell r="B130" t="str">
            <v>Global Del Ctr</v>
          </cell>
        </row>
        <row r="131">
          <cell r="B131" t="str">
            <v>Customer Site</v>
          </cell>
        </row>
      </sheetData>
      <sheetData sheetId="36" refreshError="1">
        <row r="4">
          <cell r="E4" t="str">
            <v>US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50578.470824949698</v>
          </cell>
          <cell r="H12">
            <v>50578.470824949698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60477.867203219314</v>
          </cell>
          <cell r="H13">
            <v>60477.867203219314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88283.70221327967</v>
          </cell>
          <cell r="H14">
            <v>88283.70221327967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108216.29778672032</v>
          </cell>
          <cell r="H15">
            <v>108216.29778672032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55448.692152917502</v>
          </cell>
          <cell r="H16">
            <v>55448.692152917502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48542.25352112676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67365.191146881276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91718.309859154921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51052.313883299794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55757.545271629773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57140.845070422532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65808.853118712272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32989</v>
          </cell>
          <cell r="E24">
            <v>32989</v>
          </cell>
          <cell r="F24">
            <v>0</v>
          </cell>
          <cell r="G24">
            <v>38078.470824949698</v>
          </cell>
          <cell r="H24">
            <v>38078.470824949698</v>
          </cell>
          <cell r="I24">
            <v>0</v>
          </cell>
          <cell r="J24">
            <v>0</v>
          </cell>
          <cell r="K24">
            <v>0</v>
          </cell>
          <cell r="L24">
            <v>11367.167270844122</v>
          </cell>
          <cell r="M24">
            <v>11367.167270844122</v>
          </cell>
          <cell r="N24">
            <v>11367.167270844122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38400</v>
          </cell>
          <cell r="E25">
            <v>38400</v>
          </cell>
          <cell r="F25">
            <v>38400</v>
          </cell>
          <cell r="G25">
            <v>42862.173038229375</v>
          </cell>
          <cell r="H25">
            <v>42862.173038229375</v>
          </cell>
          <cell r="I25">
            <v>44226.358148893356</v>
          </cell>
          <cell r="J25">
            <v>0</v>
          </cell>
          <cell r="K25">
            <v>0</v>
          </cell>
          <cell r="L25">
            <v>12169.860176074571</v>
          </cell>
          <cell r="M25">
            <v>12169.860176074571</v>
          </cell>
          <cell r="N25">
            <v>12169.860176074571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46806</v>
          </cell>
          <cell r="E26">
            <v>46806</v>
          </cell>
          <cell r="F26">
            <v>0</v>
          </cell>
          <cell r="G26">
            <v>47374.245472837021</v>
          </cell>
          <cell r="H26">
            <v>47374.245472837021</v>
          </cell>
          <cell r="I26">
            <v>50093.561368209252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8167.0520231213868</v>
          </cell>
          <cell r="T26">
            <v>8167.0520231213868</v>
          </cell>
          <cell r="U26">
            <v>0</v>
          </cell>
          <cell r="V26">
            <v>14673.767441860466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54427</v>
          </cell>
          <cell r="E27">
            <v>54427</v>
          </cell>
          <cell r="F27">
            <v>0</v>
          </cell>
          <cell r="G27">
            <v>56903.420523138826</v>
          </cell>
          <cell r="H27">
            <v>56903.420523138826</v>
          </cell>
          <cell r="I27">
            <v>61697.183098591544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9392.1001926782264</v>
          </cell>
          <cell r="T27">
            <v>9392.1001926782264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52281.690140845065</v>
          </cell>
          <cell r="H28">
            <v>52281.690140845065</v>
          </cell>
          <cell r="I28">
            <v>54516.096579476856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62927.565392354118</v>
          </cell>
          <cell r="H29">
            <v>62927.565392354118</v>
          </cell>
          <cell r="I29">
            <v>60949.698189134804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74327.967806841043</v>
          </cell>
          <cell r="H30">
            <v>74327.967806841043</v>
          </cell>
          <cell r="I30">
            <v>71631.790744466794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80128.772635814879</v>
          </cell>
          <cell r="H31">
            <v>80128.772635814879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79021.126760563377</v>
          </cell>
          <cell r="H32">
            <v>79021.126760563377</v>
          </cell>
          <cell r="I32">
            <v>59808.853118712272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85366.197183098586</v>
          </cell>
          <cell r="H33">
            <v>85366.197183098586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16712.524084778419</v>
          </cell>
          <cell r="T34">
            <v>16712.524084778419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65410.462776659951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19553.757225433525</v>
          </cell>
          <cell r="T35">
            <v>19553.757225433525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61434.60764587525</v>
          </cell>
          <cell r="H36">
            <v>61434.60764587525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106677.06237424546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102874.24547283702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84744.186046511633</v>
          </cell>
          <cell r="V38">
            <v>84744.186046511633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148036.21730382292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94145.875251509045</v>
          </cell>
          <cell r="H40">
            <v>94145.875251509045</v>
          </cell>
          <cell r="I40">
            <v>105614.68812877263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125455.73440643863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D42">
            <v>120607</v>
          </cell>
          <cell r="E42">
            <v>120607</v>
          </cell>
          <cell r="F42">
            <v>0</v>
          </cell>
          <cell r="G42">
            <v>0</v>
          </cell>
          <cell r="H42">
            <v>115585.51307847082</v>
          </cell>
          <cell r="I42">
            <v>112320.92555331992</v>
          </cell>
          <cell r="J42">
            <v>43474.025974025972</v>
          </cell>
          <cell r="K42">
            <v>43474.025974025972</v>
          </cell>
          <cell r="L42">
            <v>60797.514241325734</v>
          </cell>
          <cell r="M42">
            <v>60797.514241325734</v>
          </cell>
          <cell r="N42">
            <v>0</v>
          </cell>
          <cell r="O42">
            <v>80995.238095238092</v>
          </cell>
          <cell r="P42">
            <v>80995.238095238092</v>
          </cell>
          <cell r="Q42">
            <v>72297.813977929589</v>
          </cell>
          <cell r="R42">
            <v>72297.813977929589</v>
          </cell>
          <cell r="S42">
            <v>29819.460500963392</v>
          </cell>
          <cell r="T42">
            <v>29819.460500963392</v>
          </cell>
          <cell r="U42">
            <v>60530.232558139534</v>
          </cell>
          <cell r="V42">
            <v>60530.232558139534</v>
          </cell>
          <cell r="W42">
            <v>34949.395348837214</v>
          </cell>
          <cell r="X42">
            <v>34949.395348837214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D43">
            <v>137205</v>
          </cell>
          <cell r="E43">
            <v>137205</v>
          </cell>
          <cell r="F43">
            <v>0</v>
          </cell>
          <cell r="G43">
            <v>120530.18108651911</v>
          </cell>
          <cell r="H43">
            <v>0</v>
          </cell>
          <cell r="I43">
            <v>0</v>
          </cell>
          <cell r="J43">
            <v>54772.727272727272</v>
          </cell>
          <cell r="K43">
            <v>54772.727272727272</v>
          </cell>
          <cell r="L43">
            <v>75841.532884515793</v>
          </cell>
          <cell r="M43">
            <v>75841.532884515793</v>
          </cell>
          <cell r="N43">
            <v>75841.532884515793</v>
          </cell>
          <cell r="O43">
            <v>109246.47619047618</v>
          </cell>
          <cell r="P43">
            <v>109246.47619047618</v>
          </cell>
          <cell r="Q43">
            <v>90371.986337362061</v>
          </cell>
          <cell r="R43">
            <v>90371.986337362061</v>
          </cell>
          <cell r="S43">
            <v>37274.181117533721</v>
          </cell>
          <cell r="T43">
            <v>37274.181117533721</v>
          </cell>
          <cell r="U43">
            <v>84744.186046511633</v>
          </cell>
          <cell r="V43">
            <v>84744.186046511633</v>
          </cell>
          <cell r="W43">
            <v>42288.79069767442</v>
          </cell>
          <cell r="X43">
            <v>42288.79069767442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178077.46478873238</v>
          </cell>
          <cell r="H44">
            <v>178077.46478873238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D45">
            <v>102591</v>
          </cell>
          <cell r="E45">
            <v>102591</v>
          </cell>
          <cell r="F45">
            <v>0</v>
          </cell>
          <cell r="G45">
            <v>108017.10261569415</v>
          </cell>
          <cell r="H45">
            <v>108017.10261569415</v>
          </cell>
          <cell r="I45">
            <v>117225.35211267605</v>
          </cell>
          <cell r="J45">
            <v>43474.025974025972</v>
          </cell>
          <cell r="K45">
            <v>43474.025974025972</v>
          </cell>
          <cell r="L45">
            <v>59253.236664940443</v>
          </cell>
          <cell r="M45">
            <v>59253.236664940443</v>
          </cell>
          <cell r="N45">
            <v>59253.236664940443</v>
          </cell>
          <cell r="O45">
            <v>80995.238095238092</v>
          </cell>
          <cell r="P45">
            <v>80995.238095238092</v>
          </cell>
          <cell r="Q45">
            <v>72297.813977929589</v>
          </cell>
          <cell r="R45">
            <v>72297.813977929589</v>
          </cell>
          <cell r="S45">
            <v>29819.460500963392</v>
          </cell>
          <cell r="T45">
            <v>29819.460500963392</v>
          </cell>
          <cell r="U45">
            <v>60530.232558139534</v>
          </cell>
          <cell r="V45">
            <v>60530.232558139534</v>
          </cell>
          <cell r="W45">
            <v>34949.395348837214</v>
          </cell>
          <cell r="X45">
            <v>34949.395348837214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138264.58752515088</v>
          </cell>
          <cell r="H46">
            <v>138264.58752515088</v>
          </cell>
          <cell r="I46">
            <v>100292.7565392354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D47">
            <v>50127</v>
          </cell>
          <cell r="E47">
            <v>50127</v>
          </cell>
          <cell r="F47">
            <v>50127</v>
          </cell>
          <cell r="G47">
            <v>52025.150905432594</v>
          </cell>
          <cell r="H47">
            <v>52025.150905432594</v>
          </cell>
          <cell r="I47">
            <v>47719.31589537223</v>
          </cell>
          <cell r="J47">
            <v>20422.077922077922</v>
          </cell>
          <cell r="K47">
            <v>20422.077922077922</v>
          </cell>
          <cell r="L47">
            <v>21750.388399792853</v>
          </cell>
          <cell r="M47">
            <v>21750.388399792853</v>
          </cell>
          <cell r="N47">
            <v>21750.388399792853</v>
          </cell>
          <cell r="O47">
            <v>32159.238095238095</v>
          </cell>
          <cell r="P47">
            <v>32159.238095238095</v>
          </cell>
          <cell r="Q47">
            <v>32069.075144508668</v>
          </cell>
          <cell r="R47">
            <v>32069.075144508668</v>
          </cell>
          <cell r="S47">
            <v>12421.001926782274</v>
          </cell>
          <cell r="T47">
            <v>12806.358381502891</v>
          </cell>
          <cell r="U47">
            <v>21330.232558139534</v>
          </cell>
          <cell r="V47">
            <v>21330.232558139534</v>
          </cell>
          <cell r="W47">
            <v>13644</v>
          </cell>
          <cell r="X47">
            <v>13644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56706.237424547282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D49">
            <v>62498</v>
          </cell>
          <cell r="E49">
            <v>62498</v>
          </cell>
          <cell r="F49">
            <v>62498</v>
          </cell>
          <cell r="G49">
            <v>60908.450704225346</v>
          </cell>
          <cell r="H49">
            <v>60908.450704225346</v>
          </cell>
          <cell r="I49">
            <v>58349.09456740442</v>
          </cell>
          <cell r="J49">
            <v>22889.610389610389</v>
          </cell>
          <cell r="K49">
            <v>22889.610389610389</v>
          </cell>
          <cell r="L49">
            <v>27757.63852925945</v>
          </cell>
          <cell r="M49">
            <v>27757.63852925945</v>
          </cell>
          <cell r="N49">
            <v>27757.63852925945</v>
          </cell>
          <cell r="O49">
            <v>36983.238095238092</v>
          </cell>
          <cell r="P49">
            <v>36983.238095238092</v>
          </cell>
          <cell r="Q49">
            <v>37200.352075669995</v>
          </cell>
          <cell r="R49">
            <v>37200.352075669995</v>
          </cell>
          <cell r="S49">
            <v>14284.277456647398</v>
          </cell>
          <cell r="T49">
            <v>14284.200385356455</v>
          </cell>
          <cell r="U49">
            <v>25172.093023255813</v>
          </cell>
          <cell r="V49">
            <v>25172.093023255813</v>
          </cell>
          <cell r="W49">
            <v>15369.255813953489</v>
          </cell>
          <cell r="X49">
            <v>15369.255813953489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D50">
            <v>79616</v>
          </cell>
          <cell r="E50">
            <v>79616</v>
          </cell>
          <cell r="F50">
            <v>79616</v>
          </cell>
          <cell r="G50">
            <v>75646.881287726355</v>
          </cell>
          <cell r="H50">
            <v>75646.881287726355</v>
          </cell>
          <cell r="I50">
            <v>74968.812877263583</v>
          </cell>
          <cell r="J50">
            <v>29512.987012987014</v>
          </cell>
          <cell r="K50">
            <v>29512.987012987014</v>
          </cell>
          <cell r="L50">
            <v>38684.619368202999</v>
          </cell>
          <cell r="M50">
            <v>38684.619368202999</v>
          </cell>
          <cell r="N50">
            <v>38684.619368202999</v>
          </cell>
          <cell r="O50">
            <v>48910.285714285717</v>
          </cell>
          <cell r="P50">
            <v>48910.285714285717</v>
          </cell>
          <cell r="Q50">
            <v>50056.657908565423</v>
          </cell>
          <cell r="R50">
            <v>50056.657908565423</v>
          </cell>
          <cell r="S50">
            <v>19553.757225433525</v>
          </cell>
          <cell r="T50">
            <v>19553.757225433525</v>
          </cell>
          <cell r="U50">
            <v>37125.58139534884</v>
          </cell>
          <cell r="V50">
            <v>37125.58139534884</v>
          </cell>
          <cell r="W50">
            <v>20380.093023255817</v>
          </cell>
          <cell r="X50">
            <v>20380.093023255817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D51">
            <v>92045</v>
          </cell>
          <cell r="E51">
            <v>92045</v>
          </cell>
          <cell r="F51">
            <v>92045</v>
          </cell>
          <cell r="G51">
            <v>88574.44668008048</v>
          </cell>
          <cell r="H51">
            <v>88574.44668008048</v>
          </cell>
          <cell r="I51">
            <v>94223.340040241441</v>
          </cell>
          <cell r="J51">
            <v>34480.519480519477</v>
          </cell>
          <cell r="K51">
            <v>34480.519480519477</v>
          </cell>
          <cell r="L51">
            <v>44847.229414810972</v>
          </cell>
          <cell r="M51">
            <v>44847.229414810972</v>
          </cell>
          <cell r="N51">
            <v>44847.229414810972</v>
          </cell>
          <cell r="O51">
            <v>56246.666666666664</v>
          </cell>
          <cell r="P51">
            <v>56246.666666666664</v>
          </cell>
          <cell r="Q51">
            <v>60248.365738307933</v>
          </cell>
          <cell r="R51">
            <v>60248.365738307933</v>
          </cell>
          <cell r="S51">
            <v>23855.49132947977</v>
          </cell>
          <cell r="T51">
            <v>23855.49132947977</v>
          </cell>
          <cell r="U51">
            <v>46827.906976744183</v>
          </cell>
          <cell r="V51">
            <v>46827.906976744183</v>
          </cell>
          <cell r="W51">
            <v>20132.372093023256</v>
          </cell>
          <cell r="X51">
            <v>20132.372093023256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D52">
            <v>112283</v>
          </cell>
          <cell r="E52">
            <v>112283</v>
          </cell>
          <cell r="F52">
            <v>112283</v>
          </cell>
          <cell r="G52">
            <v>101300.80482897384</v>
          </cell>
          <cell r="H52">
            <v>101300.80482897384</v>
          </cell>
          <cell r="I52">
            <v>0</v>
          </cell>
          <cell r="J52">
            <v>43474.025974025972</v>
          </cell>
          <cell r="K52">
            <v>43474.025974025972</v>
          </cell>
          <cell r="L52">
            <v>60797.514241325734</v>
          </cell>
          <cell r="M52">
            <v>60797.514241325734</v>
          </cell>
          <cell r="N52">
            <v>60797.514241325734</v>
          </cell>
          <cell r="O52">
            <v>80995.238095238092</v>
          </cell>
          <cell r="P52">
            <v>80995.238095238092</v>
          </cell>
          <cell r="Q52">
            <v>72297.813977929589</v>
          </cell>
          <cell r="R52">
            <v>72297.813977929589</v>
          </cell>
          <cell r="S52">
            <v>29819.460500963392</v>
          </cell>
          <cell r="T52">
            <v>29819.460500963392</v>
          </cell>
          <cell r="U52">
            <v>60530.232558139534</v>
          </cell>
          <cell r="V52">
            <v>60530.232558139534</v>
          </cell>
          <cell r="W52">
            <v>34949.395348837214</v>
          </cell>
          <cell r="X52">
            <v>34949.395348837214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117279.67806841046</v>
          </cell>
          <cell r="H53">
            <v>117279.67806841046</v>
          </cell>
          <cell r="I53">
            <v>83580.482897384296</v>
          </cell>
          <cell r="J53">
            <v>0</v>
          </cell>
          <cell r="K53">
            <v>0</v>
          </cell>
          <cell r="L53">
            <v>56136.716727084407</v>
          </cell>
          <cell r="M53">
            <v>56136.716727084407</v>
          </cell>
          <cell r="N53">
            <v>56136.716727084407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60530.232558139534</v>
          </cell>
          <cell r="V53">
            <v>60530.232558139534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72323.943661971833</v>
          </cell>
          <cell r="H54">
            <v>72323.943661971833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91822.937625754523</v>
          </cell>
          <cell r="H55">
            <v>91822.937625754523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D56">
            <v>117068</v>
          </cell>
          <cell r="E56">
            <v>117068</v>
          </cell>
          <cell r="F56">
            <v>0</v>
          </cell>
          <cell r="G56">
            <v>99991.951710261565</v>
          </cell>
          <cell r="H56">
            <v>99991.951710261565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135878.26961770622</v>
          </cell>
          <cell r="H57">
            <v>135878.26961770622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48601.760745727595</v>
          </cell>
          <cell r="M58">
            <v>48601.760745727595</v>
          </cell>
          <cell r="N58">
            <v>48601.760745727595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60797.514241325734</v>
          </cell>
          <cell r="M59">
            <v>60797.514241325734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60530.232558139534</v>
          </cell>
          <cell r="V59">
            <v>60530.232558139534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118707.24346076458</v>
          </cell>
          <cell r="H60">
            <v>118707.24346076458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D61">
            <v>55412</v>
          </cell>
          <cell r="E61">
            <v>55412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89745.472837022127</v>
          </cell>
          <cell r="H62">
            <v>89745.472837022127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D63">
            <v>88899</v>
          </cell>
          <cell r="E63">
            <v>88899</v>
          </cell>
          <cell r="F63">
            <v>0</v>
          </cell>
          <cell r="G63">
            <v>87291.750503018106</v>
          </cell>
          <cell r="H63">
            <v>87291.750503018106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46827.906976744183</v>
          </cell>
          <cell r="V63">
            <v>46827.906976744183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D64">
            <v>100614</v>
          </cell>
          <cell r="E64">
            <v>100614</v>
          </cell>
          <cell r="F64">
            <v>0</v>
          </cell>
          <cell r="G64">
            <v>104177.06237424546</v>
          </cell>
          <cell r="H64">
            <v>104177.06237424546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125044.26559356136</v>
          </cell>
          <cell r="H65">
            <v>125044.26559356136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D66">
            <v>92045</v>
          </cell>
          <cell r="E66">
            <v>0</v>
          </cell>
          <cell r="F66">
            <v>0</v>
          </cell>
          <cell r="G66">
            <v>88574.587525150899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44847.229414810972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46827.906976744183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D67">
            <v>112283</v>
          </cell>
          <cell r="E67">
            <v>0</v>
          </cell>
          <cell r="F67">
            <v>0</v>
          </cell>
          <cell r="G67">
            <v>101301.28772635813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60797.514241325734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60530.232558139534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D68">
            <v>92045</v>
          </cell>
          <cell r="E68">
            <v>0</v>
          </cell>
          <cell r="F68">
            <v>0</v>
          </cell>
          <cell r="G68">
            <v>88574.587525150899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44847.229414810972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46827.906976744183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48600</v>
          </cell>
        </row>
        <row r="69">
          <cell r="D69">
            <v>112283</v>
          </cell>
          <cell r="E69">
            <v>0</v>
          </cell>
          <cell r="F69">
            <v>0</v>
          </cell>
          <cell r="G69">
            <v>101301.28772635813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60797.514241325734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60530.232558139534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48600</v>
          </cell>
        </row>
        <row r="70">
          <cell r="D70">
            <v>50127</v>
          </cell>
          <cell r="E70">
            <v>0</v>
          </cell>
          <cell r="F70">
            <v>0</v>
          </cell>
          <cell r="G70">
            <v>52025.181086519107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32400</v>
          </cell>
          <cell r="Z70">
            <v>0</v>
          </cell>
          <cell r="AA70">
            <v>24000</v>
          </cell>
          <cell r="AB70">
            <v>20400</v>
          </cell>
          <cell r="AC70">
            <v>24600</v>
          </cell>
          <cell r="AD70">
            <v>21000</v>
          </cell>
          <cell r="AE70">
            <v>0</v>
          </cell>
          <cell r="AF70">
            <v>34800</v>
          </cell>
        </row>
        <row r="71">
          <cell r="D71">
            <v>50127</v>
          </cell>
          <cell r="E71">
            <v>0</v>
          </cell>
          <cell r="F71">
            <v>0</v>
          </cell>
          <cell r="G71">
            <v>52025.181086519107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32400</v>
          </cell>
          <cell r="Z71">
            <v>0</v>
          </cell>
          <cell r="AA71">
            <v>26400</v>
          </cell>
          <cell r="AB71">
            <v>22800</v>
          </cell>
          <cell r="AC71">
            <v>29400</v>
          </cell>
          <cell r="AD71">
            <v>22800</v>
          </cell>
          <cell r="AE71">
            <v>0</v>
          </cell>
          <cell r="AF71">
            <v>34800</v>
          </cell>
        </row>
        <row r="72">
          <cell r="D72">
            <v>79616</v>
          </cell>
          <cell r="E72">
            <v>0</v>
          </cell>
          <cell r="F72">
            <v>0</v>
          </cell>
          <cell r="G72">
            <v>75647.183098591544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38684.619368202999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37125.58139534884</v>
          </cell>
          <cell r="V72">
            <v>0</v>
          </cell>
          <cell r="W72">
            <v>0</v>
          </cell>
          <cell r="X72">
            <v>0</v>
          </cell>
          <cell r="Y72">
            <v>46800</v>
          </cell>
          <cell r="Z72">
            <v>0</v>
          </cell>
          <cell r="AA72">
            <v>26400</v>
          </cell>
          <cell r="AB72">
            <v>22800</v>
          </cell>
          <cell r="AC72">
            <v>29400</v>
          </cell>
          <cell r="AD72">
            <v>26400</v>
          </cell>
          <cell r="AE72">
            <v>0</v>
          </cell>
          <cell r="AF72">
            <v>48600</v>
          </cell>
        </row>
        <row r="73">
          <cell r="D73">
            <v>79616</v>
          </cell>
          <cell r="E73">
            <v>0</v>
          </cell>
          <cell r="F73">
            <v>0</v>
          </cell>
          <cell r="G73">
            <v>75647.183098591544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38684.619368202999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37125.58139534884</v>
          </cell>
          <cell r="V73">
            <v>0</v>
          </cell>
          <cell r="W73">
            <v>0</v>
          </cell>
          <cell r="X73">
            <v>0</v>
          </cell>
          <cell r="Y73">
            <v>46800</v>
          </cell>
          <cell r="Z73">
            <v>0</v>
          </cell>
          <cell r="AA73">
            <v>30000</v>
          </cell>
          <cell r="AB73">
            <v>27600</v>
          </cell>
          <cell r="AC73">
            <v>35400</v>
          </cell>
          <cell r="AD73">
            <v>26400</v>
          </cell>
          <cell r="AE73">
            <v>0</v>
          </cell>
          <cell r="AF73">
            <v>58200</v>
          </cell>
        </row>
        <row r="74">
          <cell r="D74">
            <v>92045</v>
          </cell>
          <cell r="E74">
            <v>0</v>
          </cell>
          <cell r="F74">
            <v>0</v>
          </cell>
          <cell r="G74">
            <v>88574.587525150899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44847.229414810972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46827.906976744183</v>
          </cell>
          <cell r="V74">
            <v>0</v>
          </cell>
          <cell r="W74">
            <v>0</v>
          </cell>
          <cell r="X74">
            <v>0</v>
          </cell>
          <cell r="Y74">
            <v>54600</v>
          </cell>
          <cell r="Z74">
            <v>0</v>
          </cell>
          <cell r="AA74">
            <v>33600</v>
          </cell>
          <cell r="AB74">
            <v>27600</v>
          </cell>
          <cell r="AC74">
            <v>37200</v>
          </cell>
          <cell r="AD74">
            <v>34200</v>
          </cell>
          <cell r="AE74">
            <v>0</v>
          </cell>
          <cell r="AF74">
            <v>63600</v>
          </cell>
        </row>
        <row r="75">
          <cell r="D75">
            <v>92045</v>
          </cell>
          <cell r="E75">
            <v>0</v>
          </cell>
          <cell r="F75">
            <v>0</v>
          </cell>
          <cell r="G75">
            <v>88574.587525150899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44847.229414810972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46827.906976744183</v>
          </cell>
          <cell r="V75">
            <v>0</v>
          </cell>
          <cell r="W75">
            <v>0</v>
          </cell>
          <cell r="X75">
            <v>0</v>
          </cell>
          <cell r="Y75">
            <v>54600</v>
          </cell>
          <cell r="Z75">
            <v>0</v>
          </cell>
          <cell r="AA75">
            <v>39600</v>
          </cell>
          <cell r="AB75">
            <v>36000</v>
          </cell>
          <cell r="AC75">
            <v>48000</v>
          </cell>
          <cell r="AD75">
            <v>36000</v>
          </cell>
          <cell r="AE75">
            <v>0</v>
          </cell>
          <cell r="AF75">
            <v>78600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26400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30000</v>
          </cell>
          <cell r="AA77">
            <v>38400</v>
          </cell>
          <cell r="AB77">
            <v>24000</v>
          </cell>
          <cell r="AC77">
            <v>0</v>
          </cell>
          <cell r="AD77">
            <v>18840</v>
          </cell>
          <cell r="AE77">
            <v>40200</v>
          </cell>
          <cell r="AF77">
            <v>39600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36000</v>
          </cell>
          <cell r="AA78">
            <v>38400</v>
          </cell>
          <cell r="AB78">
            <v>28800</v>
          </cell>
          <cell r="AC78">
            <v>0</v>
          </cell>
          <cell r="AD78">
            <v>18840</v>
          </cell>
          <cell r="AE78">
            <v>40200</v>
          </cell>
          <cell r="AF78">
            <v>39600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40800</v>
          </cell>
          <cell r="AA79">
            <v>41400</v>
          </cell>
          <cell r="AB79">
            <v>33000</v>
          </cell>
          <cell r="AC79">
            <v>0</v>
          </cell>
          <cell r="AD79">
            <v>23520</v>
          </cell>
          <cell r="AE79">
            <v>51900</v>
          </cell>
          <cell r="AF79">
            <v>52200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40800</v>
          </cell>
          <cell r="AA80">
            <v>41400</v>
          </cell>
          <cell r="AB80">
            <v>36000</v>
          </cell>
          <cell r="AC80">
            <v>0</v>
          </cell>
          <cell r="AD80">
            <v>23520</v>
          </cell>
          <cell r="AE80">
            <v>51900</v>
          </cell>
          <cell r="AF80">
            <v>52200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48000</v>
          </cell>
          <cell r="AA81">
            <v>49800</v>
          </cell>
          <cell r="AB81">
            <v>36000</v>
          </cell>
          <cell r="AC81">
            <v>0</v>
          </cell>
          <cell r="AD81">
            <v>33300</v>
          </cell>
          <cell r="AE81">
            <v>68700</v>
          </cell>
          <cell r="AF81">
            <v>61200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54000</v>
          </cell>
          <cell r="AA82">
            <v>49800</v>
          </cell>
          <cell r="AB82">
            <v>40800</v>
          </cell>
          <cell r="AC82">
            <v>0</v>
          </cell>
          <cell r="AD82">
            <v>33300</v>
          </cell>
          <cell r="AE82">
            <v>68700</v>
          </cell>
          <cell r="AF82">
            <v>61200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68400</v>
          </cell>
          <cell r="AB83">
            <v>48000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72000</v>
          </cell>
          <cell r="AA84">
            <v>0</v>
          </cell>
          <cell r="AB84">
            <v>60000</v>
          </cell>
          <cell r="AC84">
            <v>0</v>
          </cell>
          <cell r="AD84">
            <v>0</v>
          </cell>
          <cell r="AE84">
            <v>87600</v>
          </cell>
          <cell r="AF84">
            <v>67800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54000</v>
          </cell>
          <cell r="AA85">
            <v>0</v>
          </cell>
          <cell r="AB85">
            <v>60000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90000</v>
          </cell>
          <cell r="AA86">
            <v>0</v>
          </cell>
          <cell r="AB86">
            <v>60000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72000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72000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90000</v>
          </cell>
          <cell r="AA89">
            <v>76800</v>
          </cell>
          <cell r="AB89">
            <v>90000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46800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54600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32400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</sheetData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-FY12"/>
      <sheetName val="Hours-FY13"/>
      <sheetName val="FY12 13 Suncor Hours"/>
    </sheetNames>
    <definedNames>
      <definedName name="ItemTagInsert" refersTo="#REF!"/>
      <definedName name="Margin" refersTo="#REF!"/>
      <definedName name="MarginCalc" refersTo="#REF!"/>
      <definedName name="new" refersTo="#REF!"/>
      <definedName name="PeopleForm.Revenue" refersTo="#REF!"/>
      <definedName name="ProductDepMethodInsert" refersTo="#REF!"/>
      <definedName name="ProductFamilyInsert" refersTo="#REF!"/>
      <definedName name="RevenueCalc" refersTo="#REF!"/>
      <definedName name="SalaryLevelInsert" refersTo="#REF!"/>
      <definedName name="Trans" refersTo="#REF!"/>
    </definedNames>
    <sheetDataSet>
      <sheetData sheetId="0">
        <row r="52">
          <cell r="AV52">
            <v>12.829152000000001</v>
          </cell>
        </row>
      </sheetData>
      <sheetData sheetId="1">
        <row r="52">
          <cell r="AV52">
            <v>12.829152000000001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Map by FY09Code"/>
      <sheetName val="Cover Page"/>
      <sheetName val="Help"/>
      <sheetName val="HWSW Mapping"/>
      <sheetName val="Audit"/>
      <sheetName val="Change History"/>
      <sheetName val="Summary By Expense Type"/>
      <sheetName val="Summary By CU"/>
      <sheetName val="Summary By PU"/>
      <sheetName val="FTE Summary"/>
      <sheetName val="Calcs"/>
      <sheetName val="UserDefinedLookUps"/>
      <sheetName val="Job Code Map"/>
      <sheetName val="FTE"/>
      <sheetName val="HWSW - Capital &amp; Maint"/>
      <sheetName val="Services"/>
      <sheetName val="CU Tables"/>
      <sheetName val="PU Tables"/>
      <sheetName val="Financial Walk"/>
      <sheetName val="MenuSheet"/>
      <sheetName val="CurrencyTable"/>
      <sheetName val="India BPO Rates"/>
      <sheetName val="Tables"/>
      <sheetName val="Job Cost Table"/>
      <sheetName val="Financial Assumptions"/>
    </sheetNames>
    <sheetDataSet>
      <sheetData sheetId="0"/>
      <sheetData sheetId="1">
        <row r="6">
          <cell r="C6" t="str">
            <v>HPES IS Healthcare Services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L10" t="str">
            <v>t</v>
          </cell>
        </row>
        <row r="11">
          <cell r="L11">
            <v>1</v>
          </cell>
        </row>
        <row r="12">
          <cell r="L12">
            <v>1</v>
          </cell>
        </row>
        <row r="13">
          <cell r="L13">
            <v>1</v>
          </cell>
        </row>
        <row r="14">
          <cell r="L14">
            <v>1</v>
          </cell>
        </row>
        <row r="15">
          <cell r="L15">
            <v>1</v>
          </cell>
        </row>
        <row r="16">
          <cell r="L16">
            <v>1</v>
          </cell>
        </row>
        <row r="17">
          <cell r="L17">
            <v>1</v>
          </cell>
        </row>
        <row r="18">
          <cell r="L18">
            <v>1</v>
          </cell>
        </row>
        <row r="19">
          <cell r="L19">
            <v>1</v>
          </cell>
        </row>
        <row r="20">
          <cell r="L20">
            <v>1</v>
          </cell>
        </row>
        <row r="21">
          <cell r="L21">
            <v>1</v>
          </cell>
        </row>
        <row r="22">
          <cell r="L22">
            <v>1</v>
          </cell>
        </row>
        <row r="23">
          <cell r="L23">
            <v>1</v>
          </cell>
        </row>
        <row r="24">
          <cell r="L24">
            <v>1</v>
          </cell>
        </row>
        <row r="25">
          <cell r="L25">
            <v>1</v>
          </cell>
        </row>
        <row r="26">
          <cell r="L26">
            <v>1</v>
          </cell>
        </row>
        <row r="27">
          <cell r="L27">
            <v>1</v>
          </cell>
        </row>
        <row r="28">
          <cell r="L28">
            <v>1</v>
          </cell>
        </row>
        <row r="29">
          <cell r="L29">
            <v>1</v>
          </cell>
        </row>
        <row r="30">
          <cell r="L30">
            <v>1</v>
          </cell>
        </row>
        <row r="31">
          <cell r="L31">
            <v>1</v>
          </cell>
        </row>
        <row r="32">
          <cell r="L32">
            <v>1</v>
          </cell>
        </row>
        <row r="33">
          <cell r="L33">
            <v>1</v>
          </cell>
        </row>
        <row r="34">
          <cell r="L34">
            <v>1</v>
          </cell>
        </row>
        <row r="35">
          <cell r="L35">
            <v>1</v>
          </cell>
        </row>
        <row r="36">
          <cell r="L36">
            <v>1</v>
          </cell>
        </row>
        <row r="37">
          <cell r="L37">
            <v>1</v>
          </cell>
        </row>
        <row r="38">
          <cell r="L38">
            <v>1</v>
          </cell>
        </row>
        <row r="39">
          <cell r="L39">
            <v>1</v>
          </cell>
        </row>
        <row r="40">
          <cell r="L40">
            <v>1</v>
          </cell>
        </row>
        <row r="41">
          <cell r="L41">
            <v>1</v>
          </cell>
        </row>
        <row r="42">
          <cell r="L42">
            <v>1</v>
          </cell>
        </row>
        <row r="43">
          <cell r="L43">
            <v>1</v>
          </cell>
        </row>
        <row r="44">
          <cell r="L44">
            <v>1</v>
          </cell>
        </row>
        <row r="45">
          <cell r="L45">
            <v>1</v>
          </cell>
        </row>
        <row r="46">
          <cell r="L46">
            <v>1</v>
          </cell>
        </row>
        <row r="47">
          <cell r="L47">
            <v>1</v>
          </cell>
        </row>
        <row r="48">
          <cell r="L48">
            <v>1</v>
          </cell>
        </row>
        <row r="49">
          <cell r="L49">
            <v>1</v>
          </cell>
        </row>
        <row r="50">
          <cell r="L50">
            <v>1</v>
          </cell>
        </row>
        <row r="51">
          <cell r="L51">
            <v>1</v>
          </cell>
        </row>
        <row r="52">
          <cell r="L52">
            <v>1</v>
          </cell>
        </row>
        <row r="53">
          <cell r="L53">
            <v>1</v>
          </cell>
        </row>
        <row r="54">
          <cell r="L54">
            <v>1</v>
          </cell>
        </row>
        <row r="55">
          <cell r="L55">
            <v>1</v>
          </cell>
        </row>
        <row r="56">
          <cell r="L56">
            <v>1</v>
          </cell>
        </row>
        <row r="57">
          <cell r="L57">
            <v>1</v>
          </cell>
        </row>
        <row r="58">
          <cell r="L58">
            <v>1</v>
          </cell>
        </row>
        <row r="59">
          <cell r="L59">
            <v>1</v>
          </cell>
        </row>
        <row r="60">
          <cell r="L60">
            <v>1</v>
          </cell>
        </row>
        <row r="61">
          <cell r="L61">
            <v>1</v>
          </cell>
        </row>
        <row r="62">
          <cell r="L62">
            <v>1</v>
          </cell>
        </row>
        <row r="63">
          <cell r="L63">
            <v>1</v>
          </cell>
        </row>
        <row r="64">
          <cell r="L64">
            <v>1</v>
          </cell>
        </row>
        <row r="65">
          <cell r="L65">
            <v>1</v>
          </cell>
        </row>
        <row r="66">
          <cell r="L66">
            <v>1</v>
          </cell>
        </row>
        <row r="67">
          <cell r="L67">
            <v>1</v>
          </cell>
        </row>
        <row r="68">
          <cell r="L68">
            <v>1</v>
          </cell>
        </row>
        <row r="69">
          <cell r="L69">
            <v>1</v>
          </cell>
        </row>
        <row r="70">
          <cell r="L70">
            <v>1</v>
          </cell>
        </row>
        <row r="71">
          <cell r="L71">
            <v>1</v>
          </cell>
        </row>
        <row r="72">
          <cell r="L72">
            <v>1</v>
          </cell>
        </row>
        <row r="73">
          <cell r="L73">
            <v>1</v>
          </cell>
        </row>
        <row r="74">
          <cell r="L74">
            <v>1</v>
          </cell>
        </row>
        <row r="75">
          <cell r="L75">
            <v>1</v>
          </cell>
        </row>
        <row r="76">
          <cell r="L76">
            <v>1</v>
          </cell>
        </row>
        <row r="77">
          <cell r="L77">
            <v>1</v>
          </cell>
        </row>
        <row r="78">
          <cell r="L78">
            <v>1</v>
          </cell>
        </row>
        <row r="79">
          <cell r="L79">
            <v>1</v>
          </cell>
        </row>
        <row r="80">
          <cell r="L80">
            <v>1</v>
          </cell>
        </row>
        <row r="81">
          <cell r="L81">
            <v>1</v>
          </cell>
        </row>
        <row r="82">
          <cell r="L82">
            <v>1</v>
          </cell>
        </row>
        <row r="83">
          <cell r="L83">
            <v>1</v>
          </cell>
        </row>
        <row r="84">
          <cell r="L84">
            <v>1</v>
          </cell>
        </row>
        <row r="85">
          <cell r="L85">
            <v>1</v>
          </cell>
        </row>
        <row r="86">
          <cell r="L86">
            <v>1</v>
          </cell>
        </row>
        <row r="87">
          <cell r="L87">
            <v>1</v>
          </cell>
        </row>
        <row r="88">
          <cell r="L88">
            <v>1</v>
          </cell>
        </row>
        <row r="89">
          <cell r="L89">
            <v>1</v>
          </cell>
        </row>
        <row r="90">
          <cell r="L90">
            <v>1</v>
          </cell>
        </row>
        <row r="91">
          <cell r="L91">
            <v>1</v>
          </cell>
        </row>
        <row r="92">
          <cell r="L92">
            <v>1</v>
          </cell>
        </row>
        <row r="93">
          <cell r="L93">
            <v>1</v>
          </cell>
        </row>
        <row r="94">
          <cell r="L94">
            <v>1</v>
          </cell>
        </row>
        <row r="95">
          <cell r="L95">
            <v>1</v>
          </cell>
        </row>
        <row r="96">
          <cell r="L96">
            <v>1</v>
          </cell>
        </row>
        <row r="97">
          <cell r="L97">
            <v>1</v>
          </cell>
        </row>
        <row r="98">
          <cell r="L98">
            <v>1</v>
          </cell>
        </row>
        <row r="99">
          <cell r="L99">
            <v>1</v>
          </cell>
        </row>
        <row r="100">
          <cell r="L100">
            <v>1</v>
          </cell>
        </row>
        <row r="101">
          <cell r="L101">
            <v>1</v>
          </cell>
        </row>
        <row r="102">
          <cell r="L102">
            <v>1</v>
          </cell>
        </row>
        <row r="103">
          <cell r="L103">
            <v>1</v>
          </cell>
        </row>
        <row r="104">
          <cell r="L104">
            <v>1</v>
          </cell>
        </row>
        <row r="105">
          <cell r="L105">
            <v>1</v>
          </cell>
        </row>
        <row r="106">
          <cell r="L106">
            <v>1</v>
          </cell>
        </row>
        <row r="107">
          <cell r="L107">
            <v>1</v>
          </cell>
        </row>
        <row r="108">
          <cell r="L108">
            <v>1</v>
          </cell>
        </row>
        <row r="109">
          <cell r="L109">
            <v>1</v>
          </cell>
        </row>
        <row r="110">
          <cell r="L110">
            <v>1</v>
          </cell>
        </row>
        <row r="111">
          <cell r="L111">
            <v>1</v>
          </cell>
        </row>
        <row r="112">
          <cell r="L112">
            <v>1</v>
          </cell>
        </row>
        <row r="113">
          <cell r="L113">
            <v>1</v>
          </cell>
        </row>
        <row r="114">
          <cell r="L114">
            <v>1</v>
          </cell>
        </row>
        <row r="115">
          <cell r="L115">
            <v>1</v>
          </cell>
        </row>
        <row r="116">
          <cell r="L116">
            <v>1</v>
          </cell>
        </row>
        <row r="117">
          <cell r="L117">
            <v>1</v>
          </cell>
        </row>
        <row r="118">
          <cell r="L118">
            <v>1</v>
          </cell>
        </row>
        <row r="119">
          <cell r="L119">
            <v>1</v>
          </cell>
        </row>
        <row r="120">
          <cell r="L120">
            <v>1</v>
          </cell>
        </row>
        <row r="121">
          <cell r="L121">
            <v>1</v>
          </cell>
        </row>
        <row r="122">
          <cell r="L122">
            <v>1</v>
          </cell>
        </row>
        <row r="123">
          <cell r="L123">
            <v>1</v>
          </cell>
        </row>
        <row r="124">
          <cell r="L124">
            <v>1</v>
          </cell>
        </row>
        <row r="125">
          <cell r="L125">
            <v>1</v>
          </cell>
        </row>
        <row r="126">
          <cell r="L126">
            <v>1</v>
          </cell>
        </row>
        <row r="127">
          <cell r="L127">
            <v>1</v>
          </cell>
        </row>
        <row r="128">
          <cell r="L128">
            <v>1</v>
          </cell>
        </row>
        <row r="129">
          <cell r="L129">
            <v>1</v>
          </cell>
        </row>
        <row r="130">
          <cell r="L130">
            <v>1</v>
          </cell>
        </row>
        <row r="131">
          <cell r="L131">
            <v>1</v>
          </cell>
        </row>
        <row r="132">
          <cell r="L132">
            <v>1</v>
          </cell>
        </row>
        <row r="133">
          <cell r="L133">
            <v>1</v>
          </cell>
        </row>
        <row r="134">
          <cell r="L134">
            <v>1</v>
          </cell>
        </row>
        <row r="135">
          <cell r="L135">
            <v>1</v>
          </cell>
        </row>
        <row r="136">
          <cell r="L136">
            <v>1</v>
          </cell>
        </row>
        <row r="137">
          <cell r="L137">
            <v>1</v>
          </cell>
        </row>
        <row r="138">
          <cell r="L138">
            <v>1</v>
          </cell>
        </row>
        <row r="139">
          <cell r="L139">
            <v>1</v>
          </cell>
        </row>
        <row r="140">
          <cell r="L140">
            <v>1</v>
          </cell>
        </row>
        <row r="141">
          <cell r="L141">
            <v>1</v>
          </cell>
        </row>
        <row r="142">
          <cell r="L142">
            <v>1</v>
          </cell>
        </row>
        <row r="143">
          <cell r="L143">
            <v>1</v>
          </cell>
        </row>
        <row r="144">
          <cell r="L144">
            <v>1</v>
          </cell>
        </row>
        <row r="145">
          <cell r="L145">
            <v>1</v>
          </cell>
        </row>
        <row r="146">
          <cell r="L146">
            <v>1</v>
          </cell>
        </row>
        <row r="147">
          <cell r="L147">
            <v>1</v>
          </cell>
        </row>
        <row r="148">
          <cell r="L148">
            <v>1</v>
          </cell>
        </row>
        <row r="149">
          <cell r="L149">
            <v>1</v>
          </cell>
        </row>
        <row r="150">
          <cell r="L150">
            <v>1</v>
          </cell>
        </row>
        <row r="151">
          <cell r="L151">
            <v>1</v>
          </cell>
        </row>
        <row r="152">
          <cell r="L152">
            <v>1</v>
          </cell>
        </row>
        <row r="153">
          <cell r="L153">
            <v>1</v>
          </cell>
        </row>
        <row r="154">
          <cell r="L154">
            <v>1</v>
          </cell>
        </row>
        <row r="155">
          <cell r="L155">
            <v>1</v>
          </cell>
        </row>
        <row r="156">
          <cell r="L156">
            <v>1</v>
          </cell>
        </row>
        <row r="157">
          <cell r="L157">
            <v>1</v>
          </cell>
        </row>
        <row r="158">
          <cell r="L158">
            <v>1</v>
          </cell>
        </row>
        <row r="159">
          <cell r="L159">
            <v>1</v>
          </cell>
        </row>
        <row r="160">
          <cell r="L160">
            <v>1</v>
          </cell>
        </row>
        <row r="161">
          <cell r="L161">
            <v>1</v>
          </cell>
        </row>
        <row r="162">
          <cell r="L162">
            <v>1</v>
          </cell>
        </row>
        <row r="163">
          <cell r="L163">
            <v>1</v>
          </cell>
        </row>
        <row r="164">
          <cell r="L164">
            <v>1</v>
          </cell>
        </row>
        <row r="165">
          <cell r="L165">
            <v>1</v>
          </cell>
        </row>
        <row r="166">
          <cell r="L166">
            <v>1</v>
          </cell>
        </row>
        <row r="167">
          <cell r="L167">
            <v>1</v>
          </cell>
        </row>
        <row r="168">
          <cell r="L168">
            <v>1</v>
          </cell>
        </row>
        <row r="169">
          <cell r="L169">
            <v>1</v>
          </cell>
        </row>
        <row r="170">
          <cell r="L170">
            <v>1</v>
          </cell>
        </row>
        <row r="171">
          <cell r="L171">
            <v>1</v>
          </cell>
        </row>
        <row r="172">
          <cell r="L172">
            <v>1</v>
          </cell>
        </row>
        <row r="173">
          <cell r="L173">
            <v>1</v>
          </cell>
        </row>
        <row r="174">
          <cell r="L174">
            <v>1</v>
          </cell>
        </row>
        <row r="175">
          <cell r="L175">
            <v>1</v>
          </cell>
        </row>
        <row r="176">
          <cell r="L176">
            <v>1</v>
          </cell>
        </row>
        <row r="177">
          <cell r="L177">
            <v>1</v>
          </cell>
        </row>
        <row r="178">
          <cell r="L178">
            <v>1</v>
          </cell>
        </row>
        <row r="179">
          <cell r="L179">
            <v>1</v>
          </cell>
        </row>
        <row r="180">
          <cell r="L180">
            <v>1</v>
          </cell>
        </row>
        <row r="181">
          <cell r="L181">
            <v>1</v>
          </cell>
        </row>
        <row r="182">
          <cell r="L182">
            <v>1</v>
          </cell>
        </row>
        <row r="183">
          <cell r="L183">
            <v>1</v>
          </cell>
        </row>
        <row r="184">
          <cell r="L184">
            <v>1</v>
          </cell>
        </row>
        <row r="185">
          <cell r="L185">
            <v>1</v>
          </cell>
        </row>
        <row r="186">
          <cell r="L186">
            <v>1</v>
          </cell>
        </row>
        <row r="187">
          <cell r="L187">
            <v>1</v>
          </cell>
        </row>
        <row r="188">
          <cell r="L188">
            <v>1</v>
          </cell>
        </row>
        <row r="189">
          <cell r="L189">
            <v>1</v>
          </cell>
        </row>
        <row r="190">
          <cell r="L190">
            <v>1</v>
          </cell>
        </row>
        <row r="191">
          <cell r="L191">
            <v>1</v>
          </cell>
        </row>
        <row r="192">
          <cell r="L192">
            <v>1</v>
          </cell>
        </row>
        <row r="193">
          <cell r="L193">
            <v>1</v>
          </cell>
        </row>
        <row r="194">
          <cell r="L194">
            <v>1</v>
          </cell>
        </row>
        <row r="195">
          <cell r="L195">
            <v>1</v>
          </cell>
        </row>
        <row r="196">
          <cell r="L196">
            <v>1</v>
          </cell>
        </row>
        <row r="197">
          <cell r="L197">
            <v>1</v>
          </cell>
        </row>
        <row r="198">
          <cell r="L198">
            <v>1</v>
          </cell>
        </row>
        <row r="199">
          <cell r="L199">
            <v>1</v>
          </cell>
        </row>
        <row r="200">
          <cell r="L200">
            <v>1</v>
          </cell>
        </row>
        <row r="201">
          <cell r="L201">
            <v>1</v>
          </cell>
        </row>
        <row r="202">
          <cell r="L202">
            <v>1</v>
          </cell>
        </row>
        <row r="203">
          <cell r="L203">
            <v>1</v>
          </cell>
        </row>
        <row r="204">
          <cell r="L204">
            <v>1</v>
          </cell>
        </row>
        <row r="205">
          <cell r="L205">
            <v>1</v>
          </cell>
        </row>
        <row r="206">
          <cell r="L206">
            <v>1</v>
          </cell>
        </row>
        <row r="207">
          <cell r="L207">
            <v>1</v>
          </cell>
        </row>
        <row r="208">
          <cell r="L208">
            <v>1</v>
          </cell>
        </row>
        <row r="209">
          <cell r="L209">
            <v>1</v>
          </cell>
        </row>
        <row r="210">
          <cell r="L210">
            <v>1</v>
          </cell>
        </row>
        <row r="211">
          <cell r="L211">
            <v>1</v>
          </cell>
        </row>
        <row r="212">
          <cell r="L212">
            <v>1</v>
          </cell>
        </row>
        <row r="213">
          <cell r="L213">
            <v>1</v>
          </cell>
        </row>
        <row r="214">
          <cell r="L214">
            <v>1</v>
          </cell>
        </row>
        <row r="215">
          <cell r="L215">
            <v>1</v>
          </cell>
        </row>
        <row r="216">
          <cell r="L216">
            <v>1</v>
          </cell>
        </row>
        <row r="217">
          <cell r="L217">
            <v>1</v>
          </cell>
        </row>
        <row r="218">
          <cell r="L218">
            <v>1</v>
          </cell>
        </row>
        <row r="219">
          <cell r="L219">
            <v>1</v>
          </cell>
        </row>
        <row r="220">
          <cell r="L220">
            <v>1</v>
          </cell>
        </row>
        <row r="221">
          <cell r="L221">
            <v>1</v>
          </cell>
        </row>
        <row r="222">
          <cell r="L222">
            <v>1</v>
          </cell>
        </row>
        <row r="223">
          <cell r="L223">
            <v>1</v>
          </cell>
        </row>
        <row r="224">
          <cell r="L224">
            <v>1</v>
          </cell>
        </row>
        <row r="225">
          <cell r="L225">
            <v>1</v>
          </cell>
        </row>
        <row r="226">
          <cell r="L226">
            <v>1</v>
          </cell>
        </row>
        <row r="227">
          <cell r="L227">
            <v>1</v>
          </cell>
        </row>
        <row r="228">
          <cell r="L228">
            <v>1</v>
          </cell>
        </row>
        <row r="229">
          <cell r="L229">
            <v>1</v>
          </cell>
        </row>
        <row r="230">
          <cell r="L230">
            <v>1</v>
          </cell>
        </row>
        <row r="231">
          <cell r="L231">
            <v>1</v>
          </cell>
        </row>
        <row r="232">
          <cell r="L232">
            <v>1</v>
          </cell>
        </row>
        <row r="233">
          <cell r="L233">
            <v>1</v>
          </cell>
        </row>
        <row r="234">
          <cell r="L234">
            <v>1</v>
          </cell>
        </row>
        <row r="235">
          <cell r="L235">
            <v>1</v>
          </cell>
        </row>
        <row r="236">
          <cell r="L236">
            <v>1</v>
          </cell>
        </row>
        <row r="237">
          <cell r="L237">
            <v>1</v>
          </cell>
        </row>
        <row r="238">
          <cell r="L238">
            <v>1</v>
          </cell>
        </row>
        <row r="239">
          <cell r="L239">
            <v>1</v>
          </cell>
        </row>
        <row r="240">
          <cell r="L240">
            <v>1</v>
          </cell>
        </row>
        <row r="241">
          <cell r="L241">
            <v>1</v>
          </cell>
        </row>
        <row r="242">
          <cell r="L242">
            <v>1</v>
          </cell>
        </row>
        <row r="243">
          <cell r="L243">
            <v>1</v>
          </cell>
        </row>
        <row r="244">
          <cell r="L244">
            <v>1</v>
          </cell>
        </row>
        <row r="245">
          <cell r="L245">
            <v>1</v>
          </cell>
        </row>
        <row r="246">
          <cell r="L246">
            <v>1</v>
          </cell>
        </row>
        <row r="247">
          <cell r="L247">
            <v>1</v>
          </cell>
        </row>
        <row r="248">
          <cell r="L248">
            <v>1</v>
          </cell>
        </row>
        <row r="249">
          <cell r="L249">
            <v>1</v>
          </cell>
        </row>
        <row r="250">
          <cell r="L250">
            <v>1</v>
          </cell>
        </row>
        <row r="251">
          <cell r="L251">
            <v>1</v>
          </cell>
        </row>
        <row r="252">
          <cell r="L252">
            <v>1</v>
          </cell>
        </row>
        <row r="253">
          <cell r="L253">
            <v>1</v>
          </cell>
        </row>
        <row r="254">
          <cell r="L254">
            <v>1</v>
          </cell>
        </row>
        <row r="255">
          <cell r="L255">
            <v>1</v>
          </cell>
        </row>
        <row r="256">
          <cell r="L256">
            <v>1</v>
          </cell>
        </row>
        <row r="257">
          <cell r="L257">
            <v>1</v>
          </cell>
        </row>
        <row r="258">
          <cell r="L258">
            <v>1</v>
          </cell>
        </row>
        <row r="259">
          <cell r="L259">
            <v>1</v>
          </cell>
        </row>
        <row r="260">
          <cell r="L260">
            <v>1</v>
          </cell>
        </row>
        <row r="261">
          <cell r="L261">
            <v>1</v>
          </cell>
        </row>
        <row r="262">
          <cell r="L262">
            <v>1</v>
          </cell>
        </row>
        <row r="263">
          <cell r="L263">
            <v>1</v>
          </cell>
        </row>
        <row r="264">
          <cell r="L264">
            <v>1</v>
          </cell>
        </row>
        <row r="265">
          <cell r="L265">
            <v>1</v>
          </cell>
        </row>
        <row r="266">
          <cell r="L266">
            <v>1</v>
          </cell>
        </row>
        <row r="267">
          <cell r="L267">
            <v>1</v>
          </cell>
        </row>
        <row r="268">
          <cell r="L268">
            <v>1</v>
          </cell>
        </row>
        <row r="269">
          <cell r="L269">
            <v>1</v>
          </cell>
        </row>
        <row r="270">
          <cell r="L270">
            <v>1</v>
          </cell>
        </row>
        <row r="271">
          <cell r="L271">
            <v>1</v>
          </cell>
        </row>
        <row r="272">
          <cell r="L272">
            <v>1</v>
          </cell>
        </row>
        <row r="273">
          <cell r="L273">
            <v>1</v>
          </cell>
        </row>
        <row r="274">
          <cell r="L274">
            <v>1</v>
          </cell>
        </row>
        <row r="275">
          <cell r="L275">
            <v>1</v>
          </cell>
        </row>
        <row r="276">
          <cell r="L276">
            <v>1</v>
          </cell>
        </row>
        <row r="277">
          <cell r="L277">
            <v>1</v>
          </cell>
        </row>
        <row r="278">
          <cell r="L278">
            <v>1</v>
          </cell>
        </row>
        <row r="279">
          <cell r="L279">
            <v>1</v>
          </cell>
        </row>
        <row r="280">
          <cell r="L280">
            <v>1</v>
          </cell>
        </row>
        <row r="281">
          <cell r="L281">
            <v>1</v>
          </cell>
        </row>
        <row r="282">
          <cell r="L282">
            <v>1</v>
          </cell>
        </row>
        <row r="283">
          <cell r="L283">
            <v>1</v>
          </cell>
        </row>
        <row r="284">
          <cell r="L284">
            <v>1</v>
          </cell>
        </row>
        <row r="285">
          <cell r="L285">
            <v>1</v>
          </cell>
        </row>
        <row r="286">
          <cell r="L286">
            <v>1</v>
          </cell>
        </row>
        <row r="287">
          <cell r="L287">
            <v>1</v>
          </cell>
        </row>
        <row r="288">
          <cell r="L288">
            <v>1</v>
          </cell>
        </row>
        <row r="289">
          <cell r="L289">
            <v>1</v>
          </cell>
        </row>
        <row r="290">
          <cell r="L290">
            <v>1</v>
          </cell>
        </row>
        <row r="291">
          <cell r="L291">
            <v>1</v>
          </cell>
        </row>
        <row r="292">
          <cell r="L292">
            <v>1</v>
          </cell>
        </row>
        <row r="293">
          <cell r="L293">
            <v>1</v>
          </cell>
        </row>
        <row r="294">
          <cell r="L294">
            <v>1</v>
          </cell>
        </row>
        <row r="295">
          <cell r="L295">
            <v>1</v>
          </cell>
        </row>
        <row r="296">
          <cell r="L296">
            <v>1</v>
          </cell>
        </row>
        <row r="297">
          <cell r="L297">
            <v>1</v>
          </cell>
        </row>
        <row r="298">
          <cell r="L298">
            <v>1</v>
          </cell>
        </row>
        <row r="299">
          <cell r="L299">
            <v>1</v>
          </cell>
        </row>
        <row r="300">
          <cell r="L300">
            <v>1</v>
          </cell>
        </row>
        <row r="301">
          <cell r="L301">
            <v>1</v>
          </cell>
        </row>
        <row r="302">
          <cell r="L302">
            <v>1</v>
          </cell>
        </row>
        <row r="303">
          <cell r="L303">
            <v>1</v>
          </cell>
        </row>
        <row r="304">
          <cell r="L304">
            <v>1</v>
          </cell>
        </row>
        <row r="305">
          <cell r="L305">
            <v>1</v>
          </cell>
        </row>
        <row r="306">
          <cell r="L306">
            <v>1</v>
          </cell>
        </row>
        <row r="307">
          <cell r="L307">
            <v>1</v>
          </cell>
        </row>
        <row r="308">
          <cell r="L308">
            <v>1</v>
          </cell>
        </row>
        <row r="309">
          <cell r="L309">
            <v>1</v>
          </cell>
        </row>
        <row r="310">
          <cell r="L310">
            <v>1</v>
          </cell>
        </row>
        <row r="311">
          <cell r="L311">
            <v>1</v>
          </cell>
        </row>
        <row r="312">
          <cell r="L312">
            <v>1</v>
          </cell>
        </row>
        <row r="313">
          <cell r="L313">
            <v>1</v>
          </cell>
        </row>
        <row r="314">
          <cell r="L314">
            <v>1</v>
          </cell>
        </row>
        <row r="315">
          <cell r="L315">
            <v>1</v>
          </cell>
        </row>
        <row r="316">
          <cell r="L316">
            <v>1</v>
          </cell>
        </row>
        <row r="317">
          <cell r="L317">
            <v>1</v>
          </cell>
        </row>
        <row r="318">
          <cell r="L318">
            <v>1</v>
          </cell>
        </row>
        <row r="319">
          <cell r="L319">
            <v>1</v>
          </cell>
        </row>
        <row r="320">
          <cell r="L320">
            <v>1</v>
          </cell>
        </row>
        <row r="321">
          <cell r="L321">
            <v>1</v>
          </cell>
        </row>
        <row r="322">
          <cell r="L322">
            <v>1</v>
          </cell>
        </row>
        <row r="323">
          <cell r="L323">
            <v>1</v>
          </cell>
        </row>
        <row r="324">
          <cell r="L324">
            <v>1</v>
          </cell>
        </row>
        <row r="325">
          <cell r="L325">
            <v>1</v>
          </cell>
        </row>
        <row r="326">
          <cell r="L326">
            <v>1</v>
          </cell>
        </row>
        <row r="327">
          <cell r="L327">
            <v>1</v>
          </cell>
        </row>
        <row r="328">
          <cell r="L328">
            <v>1</v>
          </cell>
        </row>
        <row r="329">
          <cell r="L329">
            <v>1</v>
          </cell>
        </row>
        <row r="330">
          <cell r="L330">
            <v>1</v>
          </cell>
        </row>
        <row r="331">
          <cell r="L331">
            <v>1</v>
          </cell>
        </row>
        <row r="332">
          <cell r="L332">
            <v>1</v>
          </cell>
        </row>
        <row r="333">
          <cell r="L333">
            <v>1</v>
          </cell>
        </row>
        <row r="334">
          <cell r="L334">
            <v>1</v>
          </cell>
        </row>
        <row r="335">
          <cell r="L335">
            <v>1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1</v>
          </cell>
        </row>
        <row r="339">
          <cell r="L339">
            <v>1</v>
          </cell>
        </row>
        <row r="340">
          <cell r="L340">
            <v>1</v>
          </cell>
        </row>
        <row r="341">
          <cell r="L341">
            <v>1</v>
          </cell>
        </row>
        <row r="342">
          <cell r="L342">
            <v>1</v>
          </cell>
        </row>
        <row r="343">
          <cell r="L343">
            <v>1</v>
          </cell>
        </row>
        <row r="344">
          <cell r="L344">
            <v>1</v>
          </cell>
        </row>
        <row r="345">
          <cell r="L345">
            <v>1</v>
          </cell>
        </row>
        <row r="346">
          <cell r="L346">
            <v>1</v>
          </cell>
        </row>
        <row r="347">
          <cell r="L347">
            <v>1</v>
          </cell>
        </row>
        <row r="348">
          <cell r="L348">
            <v>1</v>
          </cell>
        </row>
        <row r="349">
          <cell r="L349">
            <v>1</v>
          </cell>
        </row>
        <row r="350">
          <cell r="L350">
            <v>1</v>
          </cell>
        </row>
        <row r="351">
          <cell r="L351">
            <v>1</v>
          </cell>
        </row>
        <row r="352">
          <cell r="L352">
            <v>1</v>
          </cell>
        </row>
        <row r="353">
          <cell r="L353">
            <v>1</v>
          </cell>
        </row>
        <row r="354">
          <cell r="L354">
            <v>1</v>
          </cell>
        </row>
        <row r="355">
          <cell r="L355">
            <v>1</v>
          </cell>
        </row>
        <row r="356">
          <cell r="L356">
            <v>1</v>
          </cell>
        </row>
        <row r="357">
          <cell r="L357">
            <v>1</v>
          </cell>
        </row>
        <row r="358">
          <cell r="L358">
            <v>1</v>
          </cell>
        </row>
        <row r="359">
          <cell r="L359">
            <v>1</v>
          </cell>
        </row>
        <row r="360">
          <cell r="L360">
            <v>1</v>
          </cell>
        </row>
        <row r="361">
          <cell r="L361">
            <v>1</v>
          </cell>
        </row>
        <row r="362">
          <cell r="L362">
            <v>1</v>
          </cell>
        </row>
        <row r="363">
          <cell r="L363">
            <v>1</v>
          </cell>
        </row>
        <row r="364">
          <cell r="L364">
            <v>1</v>
          </cell>
        </row>
        <row r="365">
          <cell r="L365">
            <v>1</v>
          </cell>
        </row>
        <row r="366">
          <cell r="L366">
            <v>1</v>
          </cell>
        </row>
        <row r="367">
          <cell r="L367">
            <v>1</v>
          </cell>
        </row>
        <row r="368">
          <cell r="L368">
            <v>1</v>
          </cell>
        </row>
        <row r="369">
          <cell r="L369">
            <v>1</v>
          </cell>
        </row>
        <row r="370">
          <cell r="L370">
            <v>1</v>
          </cell>
        </row>
        <row r="371">
          <cell r="L371">
            <v>1</v>
          </cell>
        </row>
        <row r="372">
          <cell r="L372">
            <v>1</v>
          </cell>
        </row>
        <row r="373">
          <cell r="L373">
            <v>1</v>
          </cell>
        </row>
        <row r="374">
          <cell r="L374">
            <v>1</v>
          </cell>
        </row>
        <row r="375">
          <cell r="L375">
            <v>1</v>
          </cell>
        </row>
        <row r="376">
          <cell r="L376">
            <v>1</v>
          </cell>
        </row>
        <row r="377">
          <cell r="L377">
            <v>1</v>
          </cell>
        </row>
        <row r="378">
          <cell r="L378">
            <v>1</v>
          </cell>
        </row>
        <row r="379">
          <cell r="L379">
            <v>1</v>
          </cell>
        </row>
        <row r="380">
          <cell r="L380">
            <v>1</v>
          </cell>
        </row>
        <row r="381">
          <cell r="L381">
            <v>1</v>
          </cell>
        </row>
        <row r="382">
          <cell r="L382">
            <v>1</v>
          </cell>
        </row>
        <row r="383">
          <cell r="L383">
            <v>1</v>
          </cell>
        </row>
        <row r="384">
          <cell r="L384">
            <v>1</v>
          </cell>
        </row>
        <row r="385">
          <cell r="L385">
            <v>1</v>
          </cell>
        </row>
        <row r="386">
          <cell r="L386">
            <v>1</v>
          </cell>
        </row>
        <row r="387">
          <cell r="L387">
            <v>1</v>
          </cell>
        </row>
        <row r="388">
          <cell r="L388">
            <v>1</v>
          </cell>
        </row>
        <row r="389">
          <cell r="L389">
            <v>1</v>
          </cell>
        </row>
        <row r="390">
          <cell r="L390">
            <v>1</v>
          </cell>
        </row>
        <row r="391">
          <cell r="L391">
            <v>1</v>
          </cell>
        </row>
        <row r="392">
          <cell r="L392">
            <v>1</v>
          </cell>
        </row>
        <row r="393">
          <cell r="L393">
            <v>1</v>
          </cell>
        </row>
        <row r="394">
          <cell r="L394">
            <v>1</v>
          </cell>
        </row>
        <row r="395">
          <cell r="L395">
            <v>1</v>
          </cell>
        </row>
        <row r="396">
          <cell r="L396">
            <v>1</v>
          </cell>
        </row>
        <row r="397">
          <cell r="L397">
            <v>1</v>
          </cell>
        </row>
        <row r="398">
          <cell r="L398">
            <v>1</v>
          </cell>
        </row>
        <row r="399">
          <cell r="L399">
            <v>1</v>
          </cell>
        </row>
        <row r="400">
          <cell r="L400">
            <v>1</v>
          </cell>
        </row>
        <row r="401">
          <cell r="L401">
            <v>1</v>
          </cell>
        </row>
        <row r="402">
          <cell r="L402">
            <v>1</v>
          </cell>
        </row>
        <row r="403">
          <cell r="L403">
            <v>1</v>
          </cell>
        </row>
        <row r="404">
          <cell r="L404">
            <v>1</v>
          </cell>
        </row>
        <row r="405">
          <cell r="L405">
            <v>1</v>
          </cell>
        </row>
        <row r="406">
          <cell r="L406">
            <v>1</v>
          </cell>
        </row>
        <row r="407">
          <cell r="L407">
            <v>1</v>
          </cell>
        </row>
        <row r="408">
          <cell r="L408">
            <v>1</v>
          </cell>
        </row>
        <row r="409">
          <cell r="L409">
            <v>1</v>
          </cell>
        </row>
        <row r="410">
          <cell r="L410">
            <v>1</v>
          </cell>
        </row>
        <row r="411">
          <cell r="L411">
            <v>1</v>
          </cell>
        </row>
        <row r="412">
          <cell r="L412">
            <v>1</v>
          </cell>
        </row>
        <row r="413">
          <cell r="L413">
            <v>1</v>
          </cell>
        </row>
        <row r="414">
          <cell r="L414">
            <v>1</v>
          </cell>
        </row>
        <row r="415">
          <cell r="L415">
            <v>1</v>
          </cell>
        </row>
        <row r="416">
          <cell r="L416">
            <v>1</v>
          </cell>
        </row>
        <row r="417">
          <cell r="L417">
            <v>1</v>
          </cell>
        </row>
        <row r="418">
          <cell r="L418">
            <v>1</v>
          </cell>
        </row>
        <row r="419">
          <cell r="L419">
            <v>1</v>
          </cell>
        </row>
        <row r="420">
          <cell r="L420">
            <v>1</v>
          </cell>
        </row>
        <row r="421">
          <cell r="L421">
            <v>1</v>
          </cell>
        </row>
        <row r="422">
          <cell r="L422">
            <v>1</v>
          </cell>
        </row>
        <row r="423">
          <cell r="L423">
            <v>1</v>
          </cell>
        </row>
        <row r="424">
          <cell r="L424">
            <v>1</v>
          </cell>
        </row>
        <row r="425">
          <cell r="L425">
            <v>1</v>
          </cell>
        </row>
        <row r="426">
          <cell r="L426">
            <v>1</v>
          </cell>
        </row>
        <row r="427">
          <cell r="L427">
            <v>1</v>
          </cell>
        </row>
        <row r="428">
          <cell r="L428">
            <v>1</v>
          </cell>
        </row>
        <row r="429">
          <cell r="L429">
            <v>1</v>
          </cell>
        </row>
        <row r="430">
          <cell r="L430">
            <v>1</v>
          </cell>
        </row>
        <row r="431">
          <cell r="L431">
            <v>1</v>
          </cell>
        </row>
        <row r="432">
          <cell r="L432">
            <v>1</v>
          </cell>
        </row>
        <row r="433">
          <cell r="L433">
            <v>1</v>
          </cell>
        </row>
        <row r="434">
          <cell r="L434">
            <v>1</v>
          </cell>
        </row>
        <row r="435">
          <cell r="L435">
            <v>1</v>
          </cell>
        </row>
        <row r="436">
          <cell r="L436">
            <v>1</v>
          </cell>
        </row>
        <row r="437">
          <cell r="L437">
            <v>1</v>
          </cell>
        </row>
        <row r="438">
          <cell r="L438">
            <v>1</v>
          </cell>
        </row>
        <row r="439">
          <cell r="L439">
            <v>1</v>
          </cell>
        </row>
        <row r="440">
          <cell r="L440">
            <v>1</v>
          </cell>
        </row>
        <row r="441">
          <cell r="L441">
            <v>1</v>
          </cell>
        </row>
        <row r="442">
          <cell r="L442">
            <v>1</v>
          </cell>
        </row>
        <row r="443">
          <cell r="L443">
            <v>1</v>
          </cell>
        </row>
        <row r="444">
          <cell r="L444">
            <v>1</v>
          </cell>
        </row>
        <row r="445">
          <cell r="L445">
            <v>1</v>
          </cell>
        </row>
        <row r="446">
          <cell r="L446">
            <v>1</v>
          </cell>
        </row>
        <row r="447">
          <cell r="L447">
            <v>1</v>
          </cell>
        </row>
        <row r="448">
          <cell r="L448">
            <v>1</v>
          </cell>
        </row>
        <row r="449">
          <cell r="L449">
            <v>1</v>
          </cell>
        </row>
        <row r="450">
          <cell r="L450">
            <v>1</v>
          </cell>
        </row>
        <row r="451">
          <cell r="L451">
            <v>1</v>
          </cell>
        </row>
        <row r="452">
          <cell r="L452">
            <v>1</v>
          </cell>
        </row>
        <row r="453">
          <cell r="L453">
            <v>1</v>
          </cell>
        </row>
        <row r="454">
          <cell r="L454">
            <v>1</v>
          </cell>
        </row>
        <row r="455">
          <cell r="L455">
            <v>1</v>
          </cell>
        </row>
        <row r="456">
          <cell r="L456">
            <v>1</v>
          </cell>
        </row>
        <row r="457">
          <cell r="L457">
            <v>1</v>
          </cell>
        </row>
        <row r="458">
          <cell r="L458">
            <v>1</v>
          </cell>
        </row>
        <row r="459">
          <cell r="L459">
            <v>1</v>
          </cell>
        </row>
        <row r="460">
          <cell r="L460">
            <v>1</v>
          </cell>
        </row>
        <row r="461">
          <cell r="L461">
            <v>1</v>
          </cell>
        </row>
        <row r="462">
          <cell r="L462">
            <v>1</v>
          </cell>
        </row>
        <row r="463">
          <cell r="L463">
            <v>1</v>
          </cell>
        </row>
        <row r="464">
          <cell r="L464">
            <v>1</v>
          </cell>
        </row>
        <row r="465">
          <cell r="L465">
            <v>1</v>
          </cell>
        </row>
        <row r="466">
          <cell r="L466">
            <v>1</v>
          </cell>
        </row>
        <row r="467">
          <cell r="L467">
            <v>1</v>
          </cell>
        </row>
        <row r="468">
          <cell r="L468">
            <v>1</v>
          </cell>
        </row>
        <row r="469">
          <cell r="L469">
            <v>1</v>
          </cell>
        </row>
        <row r="470">
          <cell r="L470">
            <v>1</v>
          </cell>
        </row>
        <row r="471">
          <cell r="L471">
            <v>1</v>
          </cell>
        </row>
        <row r="472">
          <cell r="L472">
            <v>1</v>
          </cell>
        </row>
        <row r="473">
          <cell r="L473">
            <v>1</v>
          </cell>
        </row>
        <row r="474">
          <cell r="L474">
            <v>1</v>
          </cell>
        </row>
        <row r="475">
          <cell r="L475">
            <v>1</v>
          </cell>
        </row>
        <row r="476">
          <cell r="L476">
            <v>1</v>
          </cell>
        </row>
        <row r="477">
          <cell r="L477">
            <v>1</v>
          </cell>
        </row>
        <row r="478">
          <cell r="L478">
            <v>1</v>
          </cell>
        </row>
        <row r="479">
          <cell r="L479">
            <v>1</v>
          </cell>
        </row>
        <row r="480">
          <cell r="L480">
            <v>1</v>
          </cell>
        </row>
        <row r="481">
          <cell r="L481">
            <v>1</v>
          </cell>
        </row>
        <row r="482">
          <cell r="L482">
            <v>1</v>
          </cell>
        </row>
        <row r="483">
          <cell r="L483">
            <v>1</v>
          </cell>
        </row>
        <row r="484">
          <cell r="L484">
            <v>1</v>
          </cell>
        </row>
        <row r="485">
          <cell r="L485">
            <v>1</v>
          </cell>
        </row>
        <row r="486">
          <cell r="L486">
            <v>1</v>
          </cell>
        </row>
        <row r="487">
          <cell r="L487">
            <v>1</v>
          </cell>
        </row>
        <row r="488">
          <cell r="L488">
            <v>1</v>
          </cell>
        </row>
        <row r="489">
          <cell r="L489">
            <v>1</v>
          </cell>
        </row>
        <row r="490">
          <cell r="L490">
            <v>1</v>
          </cell>
        </row>
        <row r="491">
          <cell r="L491">
            <v>1</v>
          </cell>
        </row>
        <row r="492">
          <cell r="L492">
            <v>1</v>
          </cell>
        </row>
        <row r="493">
          <cell r="L493">
            <v>1</v>
          </cell>
        </row>
        <row r="494">
          <cell r="L494">
            <v>1</v>
          </cell>
        </row>
        <row r="495">
          <cell r="L495">
            <v>1</v>
          </cell>
        </row>
        <row r="496">
          <cell r="L496">
            <v>1</v>
          </cell>
        </row>
        <row r="497">
          <cell r="L497">
            <v>1</v>
          </cell>
        </row>
        <row r="498">
          <cell r="L498">
            <v>1</v>
          </cell>
        </row>
        <row r="499">
          <cell r="L499">
            <v>1</v>
          </cell>
        </row>
        <row r="500">
          <cell r="L500">
            <v>1</v>
          </cell>
        </row>
        <row r="501">
          <cell r="L501">
            <v>1</v>
          </cell>
        </row>
        <row r="502">
          <cell r="L502">
            <v>1</v>
          </cell>
        </row>
        <row r="503">
          <cell r="L503">
            <v>1</v>
          </cell>
        </row>
        <row r="504">
          <cell r="L504">
            <v>1</v>
          </cell>
        </row>
        <row r="505">
          <cell r="L505">
            <v>1</v>
          </cell>
        </row>
        <row r="506">
          <cell r="L506">
            <v>1</v>
          </cell>
        </row>
        <row r="507">
          <cell r="L507">
            <v>1</v>
          </cell>
        </row>
        <row r="508">
          <cell r="L508">
            <v>1</v>
          </cell>
        </row>
        <row r="509">
          <cell r="L509">
            <v>1</v>
          </cell>
        </row>
        <row r="510">
          <cell r="L510">
            <v>1</v>
          </cell>
        </row>
        <row r="511">
          <cell r="L511">
            <v>1</v>
          </cell>
        </row>
        <row r="512">
          <cell r="L512">
            <v>1</v>
          </cell>
        </row>
        <row r="513">
          <cell r="L513">
            <v>1</v>
          </cell>
        </row>
        <row r="514">
          <cell r="L514">
            <v>1</v>
          </cell>
        </row>
        <row r="515">
          <cell r="L515">
            <v>1</v>
          </cell>
        </row>
        <row r="516">
          <cell r="L516">
            <v>1</v>
          </cell>
        </row>
        <row r="517">
          <cell r="L517">
            <v>1</v>
          </cell>
        </row>
        <row r="518">
          <cell r="L518">
            <v>1</v>
          </cell>
        </row>
        <row r="519">
          <cell r="L519">
            <v>1</v>
          </cell>
        </row>
        <row r="520">
          <cell r="L520">
            <v>1</v>
          </cell>
        </row>
        <row r="521">
          <cell r="L521">
            <v>1</v>
          </cell>
        </row>
        <row r="522">
          <cell r="L522">
            <v>1</v>
          </cell>
        </row>
        <row r="523">
          <cell r="L523">
            <v>1</v>
          </cell>
        </row>
        <row r="524">
          <cell r="L524">
            <v>1</v>
          </cell>
        </row>
        <row r="525">
          <cell r="L525">
            <v>1</v>
          </cell>
        </row>
        <row r="526">
          <cell r="L526">
            <v>1</v>
          </cell>
        </row>
        <row r="527">
          <cell r="L527">
            <v>1</v>
          </cell>
        </row>
        <row r="528">
          <cell r="L528">
            <v>1</v>
          </cell>
        </row>
        <row r="529">
          <cell r="L529">
            <v>1</v>
          </cell>
        </row>
        <row r="530">
          <cell r="L530">
            <v>1</v>
          </cell>
        </row>
        <row r="531">
          <cell r="L531">
            <v>1</v>
          </cell>
        </row>
        <row r="532">
          <cell r="L532">
            <v>1</v>
          </cell>
        </row>
        <row r="533">
          <cell r="L533">
            <v>1</v>
          </cell>
        </row>
        <row r="534">
          <cell r="L534">
            <v>1</v>
          </cell>
        </row>
        <row r="535">
          <cell r="L535">
            <v>1</v>
          </cell>
        </row>
        <row r="536">
          <cell r="L536">
            <v>1</v>
          </cell>
        </row>
        <row r="537">
          <cell r="L537">
            <v>1</v>
          </cell>
        </row>
        <row r="538">
          <cell r="L538">
            <v>1</v>
          </cell>
        </row>
        <row r="539">
          <cell r="L539">
            <v>1</v>
          </cell>
        </row>
        <row r="540">
          <cell r="L540">
            <v>1</v>
          </cell>
        </row>
        <row r="541">
          <cell r="L541">
            <v>1</v>
          </cell>
        </row>
        <row r="542">
          <cell r="L542">
            <v>1</v>
          </cell>
        </row>
        <row r="543">
          <cell r="L543">
            <v>1</v>
          </cell>
        </row>
        <row r="544">
          <cell r="L544">
            <v>1</v>
          </cell>
        </row>
        <row r="545">
          <cell r="L545">
            <v>1</v>
          </cell>
        </row>
        <row r="546">
          <cell r="L546">
            <v>1</v>
          </cell>
        </row>
        <row r="547">
          <cell r="L547">
            <v>1</v>
          </cell>
        </row>
        <row r="548">
          <cell r="L548">
            <v>1</v>
          </cell>
        </row>
        <row r="549">
          <cell r="L549">
            <v>1</v>
          </cell>
        </row>
        <row r="550">
          <cell r="L550">
            <v>1</v>
          </cell>
        </row>
        <row r="551">
          <cell r="L551">
            <v>1</v>
          </cell>
        </row>
        <row r="552">
          <cell r="L552">
            <v>1</v>
          </cell>
        </row>
        <row r="553">
          <cell r="L553">
            <v>1</v>
          </cell>
        </row>
        <row r="554">
          <cell r="L554">
            <v>1</v>
          </cell>
        </row>
        <row r="555">
          <cell r="L555">
            <v>1</v>
          </cell>
        </row>
        <row r="556">
          <cell r="L556">
            <v>1</v>
          </cell>
        </row>
        <row r="557">
          <cell r="L557">
            <v>1</v>
          </cell>
        </row>
        <row r="558">
          <cell r="L558">
            <v>1</v>
          </cell>
        </row>
        <row r="559">
          <cell r="L559">
            <v>1</v>
          </cell>
        </row>
        <row r="560">
          <cell r="L560">
            <v>1</v>
          </cell>
        </row>
        <row r="561">
          <cell r="L561">
            <v>1</v>
          </cell>
        </row>
        <row r="562">
          <cell r="L562">
            <v>1</v>
          </cell>
        </row>
        <row r="563">
          <cell r="L563">
            <v>1</v>
          </cell>
        </row>
        <row r="564">
          <cell r="L564">
            <v>1</v>
          </cell>
        </row>
        <row r="565">
          <cell r="L565">
            <v>1</v>
          </cell>
        </row>
        <row r="566">
          <cell r="L566">
            <v>1</v>
          </cell>
        </row>
        <row r="567">
          <cell r="L567">
            <v>1</v>
          </cell>
        </row>
        <row r="568">
          <cell r="L568">
            <v>1</v>
          </cell>
        </row>
        <row r="569">
          <cell r="L569">
            <v>1</v>
          </cell>
        </row>
        <row r="570">
          <cell r="L570">
            <v>1</v>
          </cell>
        </row>
        <row r="571">
          <cell r="L571">
            <v>1</v>
          </cell>
        </row>
        <row r="572">
          <cell r="L572">
            <v>1</v>
          </cell>
        </row>
        <row r="573">
          <cell r="L573">
            <v>1</v>
          </cell>
        </row>
        <row r="574">
          <cell r="L574">
            <v>1</v>
          </cell>
        </row>
        <row r="575">
          <cell r="L575">
            <v>1</v>
          </cell>
        </row>
        <row r="576">
          <cell r="L576">
            <v>1</v>
          </cell>
        </row>
        <row r="577">
          <cell r="L577">
            <v>1</v>
          </cell>
        </row>
        <row r="578">
          <cell r="L578">
            <v>1</v>
          </cell>
        </row>
        <row r="579">
          <cell r="L579">
            <v>1</v>
          </cell>
        </row>
        <row r="580">
          <cell r="L580">
            <v>1</v>
          </cell>
        </row>
        <row r="581">
          <cell r="L581">
            <v>1</v>
          </cell>
        </row>
        <row r="582">
          <cell r="L582">
            <v>1</v>
          </cell>
        </row>
        <row r="583">
          <cell r="L583">
            <v>1</v>
          </cell>
        </row>
        <row r="584">
          <cell r="L584">
            <v>1</v>
          </cell>
        </row>
        <row r="585">
          <cell r="L585">
            <v>1</v>
          </cell>
        </row>
        <row r="586">
          <cell r="L586">
            <v>1</v>
          </cell>
        </row>
        <row r="587">
          <cell r="L587">
            <v>1</v>
          </cell>
        </row>
        <row r="588">
          <cell r="L588">
            <v>1</v>
          </cell>
        </row>
        <row r="589">
          <cell r="L589">
            <v>1</v>
          </cell>
        </row>
        <row r="590">
          <cell r="L590">
            <v>1</v>
          </cell>
        </row>
        <row r="591">
          <cell r="L591">
            <v>1</v>
          </cell>
        </row>
        <row r="592">
          <cell r="L592">
            <v>1</v>
          </cell>
        </row>
        <row r="593">
          <cell r="L593">
            <v>1</v>
          </cell>
        </row>
        <row r="594">
          <cell r="L594">
            <v>1</v>
          </cell>
        </row>
        <row r="595">
          <cell r="L595">
            <v>1</v>
          </cell>
        </row>
        <row r="596">
          <cell r="L596">
            <v>1</v>
          </cell>
        </row>
        <row r="597">
          <cell r="L597">
            <v>1</v>
          </cell>
        </row>
        <row r="598">
          <cell r="L598">
            <v>1</v>
          </cell>
        </row>
        <row r="599">
          <cell r="L599">
            <v>1</v>
          </cell>
        </row>
        <row r="600">
          <cell r="L600">
            <v>1</v>
          </cell>
        </row>
        <row r="601">
          <cell r="L601">
            <v>1</v>
          </cell>
        </row>
        <row r="602">
          <cell r="L602">
            <v>1</v>
          </cell>
        </row>
        <row r="603">
          <cell r="L603">
            <v>1</v>
          </cell>
        </row>
        <row r="604">
          <cell r="L604">
            <v>1</v>
          </cell>
        </row>
        <row r="605">
          <cell r="L605">
            <v>1</v>
          </cell>
        </row>
        <row r="606">
          <cell r="L606">
            <v>1</v>
          </cell>
        </row>
        <row r="607">
          <cell r="L607">
            <v>1</v>
          </cell>
        </row>
        <row r="608">
          <cell r="L608">
            <v>1</v>
          </cell>
        </row>
        <row r="609">
          <cell r="L609">
            <v>1</v>
          </cell>
        </row>
        <row r="610">
          <cell r="L610">
            <v>1</v>
          </cell>
        </row>
        <row r="611">
          <cell r="L611">
            <v>1</v>
          </cell>
        </row>
        <row r="612">
          <cell r="L612">
            <v>1</v>
          </cell>
        </row>
        <row r="613">
          <cell r="L613">
            <v>1</v>
          </cell>
        </row>
        <row r="614">
          <cell r="L614">
            <v>1</v>
          </cell>
        </row>
        <row r="615">
          <cell r="L615">
            <v>1</v>
          </cell>
        </row>
        <row r="616">
          <cell r="L616">
            <v>1</v>
          </cell>
        </row>
        <row r="617">
          <cell r="L617">
            <v>1</v>
          </cell>
        </row>
        <row r="618">
          <cell r="L618">
            <v>1</v>
          </cell>
        </row>
        <row r="619">
          <cell r="L619">
            <v>1</v>
          </cell>
        </row>
        <row r="620">
          <cell r="L620">
            <v>1</v>
          </cell>
        </row>
        <row r="621">
          <cell r="L621">
            <v>1</v>
          </cell>
        </row>
        <row r="622">
          <cell r="L622">
            <v>1</v>
          </cell>
        </row>
        <row r="623">
          <cell r="L623">
            <v>1</v>
          </cell>
        </row>
        <row r="624">
          <cell r="L624">
            <v>1</v>
          </cell>
        </row>
        <row r="625">
          <cell r="L625">
            <v>1</v>
          </cell>
        </row>
        <row r="626">
          <cell r="L626">
            <v>1</v>
          </cell>
        </row>
        <row r="627">
          <cell r="L627">
            <v>1</v>
          </cell>
        </row>
        <row r="628">
          <cell r="L628">
            <v>1</v>
          </cell>
        </row>
        <row r="629">
          <cell r="L629">
            <v>1</v>
          </cell>
        </row>
        <row r="630">
          <cell r="L630">
            <v>1</v>
          </cell>
        </row>
        <row r="631">
          <cell r="L631">
            <v>1</v>
          </cell>
        </row>
        <row r="632">
          <cell r="L632">
            <v>1</v>
          </cell>
        </row>
        <row r="633">
          <cell r="L633">
            <v>1</v>
          </cell>
        </row>
        <row r="634">
          <cell r="L634">
            <v>1</v>
          </cell>
        </row>
        <row r="635">
          <cell r="L635">
            <v>1</v>
          </cell>
        </row>
        <row r="636">
          <cell r="L636">
            <v>1</v>
          </cell>
        </row>
        <row r="637">
          <cell r="L637">
            <v>1</v>
          </cell>
        </row>
        <row r="638">
          <cell r="L638">
            <v>1</v>
          </cell>
        </row>
        <row r="639">
          <cell r="L639">
            <v>1</v>
          </cell>
        </row>
        <row r="640">
          <cell r="L640">
            <v>1</v>
          </cell>
        </row>
        <row r="641">
          <cell r="L641">
            <v>1</v>
          </cell>
        </row>
        <row r="642">
          <cell r="L642">
            <v>1</v>
          </cell>
        </row>
        <row r="643">
          <cell r="L643">
            <v>1</v>
          </cell>
        </row>
        <row r="644">
          <cell r="L644">
            <v>1</v>
          </cell>
        </row>
        <row r="645">
          <cell r="L645">
            <v>1</v>
          </cell>
        </row>
        <row r="646">
          <cell r="L646">
            <v>1</v>
          </cell>
        </row>
        <row r="647">
          <cell r="L647">
            <v>1</v>
          </cell>
        </row>
        <row r="648">
          <cell r="L648">
            <v>1</v>
          </cell>
        </row>
        <row r="649">
          <cell r="L649">
            <v>1</v>
          </cell>
        </row>
        <row r="650">
          <cell r="L650">
            <v>1</v>
          </cell>
        </row>
        <row r="651">
          <cell r="L651">
            <v>1</v>
          </cell>
        </row>
        <row r="652">
          <cell r="L652">
            <v>1</v>
          </cell>
        </row>
        <row r="653">
          <cell r="L653">
            <v>1</v>
          </cell>
        </row>
        <row r="654">
          <cell r="L654">
            <v>1</v>
          </cell>
        </row>
        <row r="655">
          <cell r="L655">
            <v>1</v>
          </cell>
        </row>
        <row r="656">
          <cell r="L656">
            <v>1</v>
          </cell>
        </row>
        <row r="657">
          <cell r="L657">
            <v>1</v>
          </cell>
        </row>
        <row r="658">
          <cell r="L658">
            <v>1</v>
          </cell>
        </row>
        <row r="659">
          <cell r="L659">
            <v>1</v>
          </cell>
        </row>
        <row r="660">
          <cell r="L660">
            <v>1</v>
          </cell>
        </row>
        <row r="661">
          <cell r="L661">
            <v>1</v>
          </cell>
        </row>
        <row r="662">
          <cell r="L662">
            <v>1</v>
          </cell>
        </row>
        <row r="663">
          <cell r="L663">
            <v>1</v>
          </cell>
        </row>
        <row r="664">
          <cell r="L664">
            <v>1</v>
          </cell>
        </row>
        <row r="665">
          <cell r="L665">
            <v>1</v>
          </cell>
        </row>
        <row r="666">
          <cell r="L666">
            <v>1</v>
          </cell>
        </row>
        <row r="667">
          <cell r="L667">
            <v>1</v>
          </cell>
        </row>
        <row r="668">
          <cell r="L668">
            <v>1</v>
          </cell>
        </row>
        <row r="669">
          <cell r="L669">
            <v>1</v>
          </cell>
        </row>
        <row r="670">
          <cell r="L670">
            <v>1</v>
          </cell>
        </row>
        <row r="671">
          <cell r="L671">
            <v>1</v>
          </cell>
        </row>
        <row r="672">
          <cell r="L672">
            <v>1</v>
          </cell>
        </row>
        <row r="673">
          <cell r="L673">
            <v>1</v>
          </cell>
        </row>
        <row r="674">
          <cell r="L674">
            <v>1</v>
          </cell>
        </row>
        <row r="675">
          <cell r="L675">
            <v>1</v>
          </cell>
        </row>
        <row r="676">
          <cell r="L676">
            <v>1</v>
          </cell>
        </row>
        <row r="677">
          <cell r="L677">
            <v>1</v>
          </cell>
        </row>
        <row r="678">
          <cell r="L678">
            <v>1</v>
          </cell>
        </row>
        <row r="679">
          <cell r="L679">
            <v>1</v>
          </cell>
        </row>
        <row r="680">
          <cell r="L680">
            <v>1</v>
          </cell>
        </row>
        <row r="681">
          <cell r="L681">
            <v>1</v>
          </cell>
        </row>
        <row r="682">
          <cell r="L682">
            <v>1</v>
          </cell>
        </row>
        <row r="683">
          <cell r="L683">
            <v>1</v>
          </cell>
        </row>
        <row r="684">
          <cell r="L684">
            <v>1</v>
          </cell>
        </row>
        <row r="685">
          <cell r="L685">
            <v>1</v>
          </cell>
        </row>
        <row r="686">
          <cell r="L686">
            <v>1</v>
          </cell>
        </row>
        <row r="687">
          <cell r="L687">
            <v>1</v>
          </cell>
        </row>
        <row r="688">
          <cell r="L688">
            <v>1</v>
          </cell>
        </row>
        <row r="689">
          <cell r="L689">
            <v>1</v>
          </cell>
        </row>
        <row r="690">
          <cell r="L690">
            <v>1</v>
          </cell>
        </row>
        <row r="691">
          <cell r="L691">
            <v>1</v>
          </cell>
        </row>
        <row r="692">
          <cell r="L692">
            <v>1</v>
          </cell>
        </row>
        <row r="693">
          <cell r="L693">
            <v>1</v>
          </cell>
        </row>
        <row r="694">
          <cell r="L694">
            <v>1</v>
          </cell>
        </row>
        <row r="695">
          <cell r="L695">
            <v>1</v>
          </cell>
        </row>
        <row r="696">
          <cell r="L696">
            <v>1</v>
          </cell>
        </row>
        <row r="697">
          <cell r="L697">
            <v>1</v>
          </cell>
        </row>
        <row r="698">
          <cell r="L698">
            <v>1</v>
          </cell>
        </row>
        <row r="699">
          <cell r="L699">
            <v>1</v>
          </cell>
        </row>
        <row r="700">
          <cell r="L700">
            <v>1</v>
          </cell>
        </row>
        <row r="701">
          <cell r="L701">
            <v>1</v>
          </cell>
        </row>
        <row r="702">
          <cell r="L702">
            <v>1</v>
          </cell>
        </row>
        <row r="703">
          <cell r="L703">
            <v>1</v>
          </cell>
        </row>
        <row r="704">
          <cell r="L704">
            <v>1</v>
          </cell>
        </row>
        <row r="705">
          <cell r="L705">
            <v>1</v>
          </cell>
        </row>
        <row r="706">
          <cell r="L706">
            <v>1</v>
          </cell>
        </row>
        <row r="707">
          <cell r="L707">
            <v>1</v>
          </cell>
        </row>
        <row r="708">
          <cell r="L708">
            <v>1</v>
          </cell>
        </row>
        <row r="709">
          <cell r="L709">
            <v>1</v>
          </cell>
        </row>
        <row r="710">
          <cell r="L710">
            <v>1</v>
          </cell>
        </row>
        <row r="711">
          <cell r="L711">
            <v>1</v>
          </cell>
        </row>
        <row r="712">
          <cell r="L712">
            <v>1</v>
          </cell>
        </row>
        <row r="713">
          <cell r="L713">
            <v>1</v>
          </cell>
        </row>
        <row r="714">
          <cell r="L714">
            <v>1</v>
          </cell>
        </row>
        <row r="715">
          <cell r="L715">
            <v>1</v>
          </cell>
        </row>
        <row r="716">
          <cell r="L716">
            <v>1</v>
          </cell>
        </row>
        <row r="717">
          <cell r="L717">
            <v>1</v>
          </cell>
        </row>
        <row r="718">
          <cell r="L718">
            <v>1</v>
          </cell>
        </row>
        <row r="719">
          <cell r="L719">
            <v>1</v>
          </cell>
        </row>
        <row r="720">
          <cell r="L720">
            <v>1</v>
          </cell>
        </row>
        <row r="721">
          <cell r="L721">
            <v>1</v>
          </cell>
        </row>
        <row r="722">
          <cell r="L722">
            <v>1</v>
          </cell>
        </row>
        <row r="723">
          <cell r="L723">
            <v>1</v>
          </cell>
        </row>
        <row r="724">
          <cell r="L724">
            <v>1</v>
          </cell>
        </row>
        <row r="725">
          <cell r="L725">
            <v>1</v>
          </cell>
        </row>
        <row r="726">
          <cell r="L726">
            <v>1</v>
          </cell>
        </row>
        <row r="727">
          <cell r="L727">
            <v>1</v>
          </cell>
        </row>
        <row r="728">
          <cell r="L728">
            <v>1</v>
          </cell>
        </row>
        <row r="729">
          <cell r="L729">
            <v>1</v>
          </cell>
        </row>
        <row r="730">
          <cell r="L730">
            <v>1</v>
          </cell>
        </row>
        <row r="731">
          <cell r="L731">
            <v>1</v>
          </cell>
        </row>
        <row r="732">
          <cell r="L732">
            <v>1</v>
          </cell>
        </row>
        <row r="733">
          <cell r="L733">
            <v>1</v>
          </cell>
        </row>
        <row r="734">
          <cell r="L734">
            <v>1</v>
          </cell>
        </row>
        <row r="735">
          <cell r="L735">
            <v>1</v>
          </cell>
        </row>
        <row r="736">
          <cell r="L736">
            <v>1</v>
          </cell>
        </row>
        <row r="737">
          <cell r="L737">
            <v>1</v>
          </cell>
        </row>
        <row r="738">
          <cell r="L738">
            <v>1</v>
          </cell>
        </row>
        <row r="739">
          <cell r="L739">
            <v>1</v>
          </cell>
        </row>
        <row r="740">
          <cell r="L740">
            <v>1</v>
          </cell>
        </row>
        <row r="741">
          <cell r="L741">
            <v>1</v>
          </cell>
        </row>
        <row r="742">
          <cell r="L742">
            <v>1</v>
          </cell>
        </row>
        <row r="743">
          <cell r="L743">
            <v>1</v>
          </cell>
        </row>
        <row r="744">
          <cell r="L744">
            <v>1</v>
          </cell>
        </row>
        <row r="745">
          <cell r="L745">
            <v>1</v>
          </cell>
        </row>
        <row r="746">
          <cell r="L746">
            <v>1</v>
          </cell>
        </row>
        <row r="747">
          <cell r="L747">
            <v>1</v>
          </cell>
        </row>
        <row r="748">
          <cell r="L748">
            <v>1</v>
          </cell>
        </row>
        <row r="749">
          <cell r="L749">
            <v>1</v>
          </cell>
        </row>
        <row r="750">
          <cell r="L750">
            <v>1</v>
          </cell>
        </row>
        <row r="751">
          <cell r="L751">
            <v>1</v>
          </cell>
        </row>
        <row r="752">
          <cell r="L752">
            <v>1</v>
          </cell>
        </row>
        <row r="753">
          <cell r="L753">
            <v>1</v>
          </cell>
        </row>
        <row r="754">
          <cell r="L754">
            <v>1</v>
          </cell>
        </row>
        <row r="755">
          <cell r="L755">
            <v>1</v>
          </cell>
        </row>
        <row r="756">
          <cell r="L756">
            <v>1</v>
          </cell>
        </row>
        <row r="757">
          <cell r="L757">
            <v>1</v>
          </cell>
        </row>
        <row r="758">
          <cell r="L758">
            <v>1</v>
          </cell>
        </row>
        <row r="759">
          <cell r="L759">
            <v>1</v>
          </cell>
        </row>
        <row r="760">
          <cell r="L760">
            <v>1</v>
          </cell>
        </row>
        <row r="761">
          <cell r="L761">
            <v>1</v>
          </cell>
        </row>
        <row r="762">
          <cell r="L762">
            <v>1</v>
          </cell>
        </row>
        <row r="763">
          <cell r="L763">
            <v>1</v>
          </cell>
        </row>
        <row r="764">
          <cell r="L764">
            <v>1</v>
          </cell>
        </row>
        <row r="765">
          <cell r="L765">
            <v>1</v>
          </cell>
        </row>
        <row r="766">
          <cell r="L766">
            <v>1</v>
          </cell>
        </row>
        <row r="767">
          <cell r="L767">
            <v>1</v>
          </cell>
        </row>
        <row r="768">
          <cell r="L768">
            <v>1</v>
          </cell>
        </row>
        <row r="769">
          <cell r="L769">
            <v>1</v>
          </cell>
        </row>
        <row r="770">
          <cell r="L770">
            <v>1</v>
          </cell>
        </row>
        <row r="771">
          <cell r="L771">
            <v>1</v>
          </cell>
        </row>
        <row r="772">
          <cell r="L772">
            <v>1</v>
          </cell>
        </row>
        <row r="773">
          <cell r="L773">
            <v>1</v>
          </cell>
        </row>
        <row r="774">
          <cell r="L774">
            <v>1</v>
          </cell>
        </row>
        <row r="775">
          <cell r="L775">
            <v>1</v>
          </cell>
        </row>
        <row r="776">
          <cell r="L776">
            <v>1</v>
          </cell>
        </row>
        <row r="777">
          <cell r="L777">
            <v>1</v>
          </cell>
        </row>
        <row r="778">
          <cell r="L778">
            <v>1</v>
          </cell>
        </row>
        <row r="779">
          <cell r="L779">
            <v>1</v>
          </cell>
        </row>
        <row r="780">
          <cell r="L780">
            <v>1</v>
          </cell>
        </row>
        <row r="781">
          <cell r="L781">
            <v>1</v>
          </cell>
        </row>
        <row r="782">
          <cell r="L782">
            <v>1</v>
          </cell>
        </row>
        <row r="783">
          <cell r="L783">
            <v>1</v>
          </cell>
        </row>
        <row r="784">
          <cell r="L784">
            <v>1</v>
          </cell>
        </row>
        <row r="785">
          <cell r="L785">
            <v>1</v>
          </cell>
        </row>
        <row r="786">
          <cell r="L786">
            <v>1</v>
          </cell>
        </row>
        <row r="787">
          <cell r="L787">
            <v>1</v>
          </cell>
        </row>
        <row r="788">
          <cell r="L788">
            <v>1</v>
          </cell>
        </row>
        <row r="789">
          <cell r="L789">
            <v>1</v>
          </cell>
        </row>
        <row r="790">
          <cell r="L790">
            <v>1</v>
          </cell>
        </row>
        <row r="791">
          <cell r="L791">
            <v>1</v>
          </cell>
        </row>
        <row r="792">
          <cell r="L792">
            <v>1</v>
          </cell>
        </row>
        <row r="793">
          <cell r="L793">
            <v>1</v>
          </cell>
        </row>
        <row r="794">
          <cell r="L794">
            <v>1</v>
          </cell>
        </row>
        <row r="795">
          <cell r="L795">
            <v>1</v>
          </cell>
        </row>
        <row r="796">
          <cell r="L796">
            <v>1</v>
          </cell>
        </row>
        <row r="797">
          <cell r="L797">
            <v>1</v>
          </cell>
        </row>
        <row r="798">
          <cell r="L798">
            <v>1</v>
          </cell>
        </row>
        <row r="799">
          <cell r="L799">
            <v>1</v>
          </cell>
        </row>
        <row r="800">
          <cell r="L800">
            <v>1</v>
          </cell>
        </row>
        <row r="801">
          <cell r="L801">
            <v>1</v>
          </cell>
        </row>
        <row r="802">
          <cell r="L802">
            <v>1</v>
          </cell>
        </row>
        <row r="803">
          <cell r="L803">
            <v>1</v>
          </cell>
        </row>
        <row r="804">
          <cell r="L804">
            <v>1</v>
          </cell>
        </row>
        <row r="805">
          <cell r="L805">
            <v>1</v>
          </cell>
        </row>
        <row r="806">
          <cell r="L806">
            <v>1</v>
          </cell>
        </row>
        <row r="807">
          <cell r="L807">
            <v>1</v>
          </cell>
        </row>
        <row r="808">
          <cell r="L808">
            <v>1</v>
          </cell>
        </row>
        <row r="809">
          <cell r="L809">
            <v>1</v>
          </cell>
        </row>
        <row r="810">
          <cell r="L810">
            <v>1</v>
          </cell>
        </row>
        <row r="811">
          <cell r="L811">
            <v>1</v>
          </cell>
        </row>
        <row r="812">
          <cell r="L812">
            <v>1</v>
          </cell>
        </row>
        <row r="813">
          <cell r="L813">
            <v>1</v>
          </cell>
        </row>
        <row r="814">
          <cell r="L814">
            <v>1</v>
          </cell>
        </row>
        <row r="815">
          <cell r="L815">
            <v>1</v>
          </cell>
        </row>
        <row r="816">
          <cell r="L816">
            <v>1</v>
          </cell>
        </row>
        <row r="817">
          <cell r="L817">
            <v>1</v>
          </cell>
        </row>
        <row r="818">
          <cell r="L818">
            <v>1</v>
          </cell>
        </row>
        <row r="819">
          <cell r="L819">
            <v>1</v>
          </cell>
        </row>
        <row r="820">
          <cell r="L820">
            <v>1</v>
          </cell>
        </row>
        <row r="821">
          <cell r="L821">
            <v>1</v>
          </cell>
        </row>
        <row r="822">
          <cell r="L822">
            <v>1</v>
          </cell>
        </row>
        <row r="823">
          <cell r="L823">
            <v>1</v>
          </cell>
        </row>
        <row r="824">
          <cell r="L824">
            <v>1</v>
          </cell>
        </row>
        <row r="825">
          <cell r="L825">
            <v>1</v>
          </cell>
        </row>
        <row r="826">
          <cell r="L826">
            <v>1</v>
          </cell>
        </row>
        <row r="827">
          <cell r="L827">
            <v>1</v>
          </cell>
        </row>
        <row r="828">
          <cell r="L828">
            <v>1</v>
          </cell>
        </row>
        <row r="829">
          <cell r="L829">
            <v>1</v>
          </cell>
        </row>
        <row r="830">
          <cell r="L830">
            <v>1</v>
          </cell>
        </row>
        <row r="831">
          <cell r="L831">
            <v>1</v>
          </cell>
        </row>
        <row r="832">
          <cell r="L832">
            <v>1</v>
          </cell>
        </row>
        <row r="833">
          <cell r="L833">
            <v>1</v>
          </cell>
        </row>
        <row r="834">
          <cell r="L834">
            <v>1</v>
          </cell>
        </row>
        <row r="835">
          <cell r="L835">
            <v>1</v>
          </cell>
        </row>
        <row r="836">
          <cell r="L836">
            <v>1</v>
          </cell>
        </row>
        <row r="837">
          <cell r="L837">
            <v>1</v>
          </cell>
        </row>
        <row r="838">
          <cell r="L838">
            <v>1</v>
          </cell>
        </row>
        <row r="839">
          <cell r="L839">
            <v>1</v>
          </cell>
        </row>
        <row r="840">
          <cell r="L840">
            <v>1</v>
          </cell>
        </row>
        <row r="841">
          <cell r="L841">
            <v>1</v>
          </cell>
        </row>
        <row r="842">
          <cell r="L842">
            <v>1</v>
          </cell>
        </row>
        <row r="843">
          <cell r="L843">
            <v>1</v>
          </cell>
        </row>
        <row r="844">
          <cell r="L844">
            <v>1</v>
          </cell>
        </row>
        <row r="845">
          <cell r="L845">
            <v>1</v>
          </cell>
        </row>
        <row r="846">
          <cell r="L846">
            <v>1</v>
          </cell>
        </row>
        <row r="847">
          <cell r="L847">
            <v>1</v>
          </cell>
        </row>
        <row r="848">
          <cell r="L848">
            <v>1</v>
          </cell>
        </row>
        <row r="849">
          <cell r="L849">
            <v>1</v>
          </cell>
        </row>
        <row r="850">
          <cell r="L850">
            <v>1</v>
          </cell>
        </row>
        <row r="851">
          <cell r="L851">
            <v>1</v>
          </cell>
        </row>
        <row r="852">
          <cell r="L852">
            <v>1</v>
          </cell>
        </row>
        <row r="853">
          <cell r="L853">
            <v>1</v>
          </cell>
        </row>
        <row r="854">
          <cell r="L854">
            <v>1</v>
          </cell>
        </row>
        <row r="855">
          <cell r="L855">
            <v>1</v>
          </cell>
        </row>
        <row r="856">
          <cell r="L856">
            <v>1</v>
          </cell>
        </row>
        <row r="857">
          <cell r="L857">
            <v>1</v>
          </cell>
        </row>
        <row r="858">
          <cell r="L858">
            <v>1</v>
          </cell>
        </row>
        <row r="859">
          <cell r="L859">
            <v>1</v>
          </cell>
        </row>
        <row r="860">
          <cell r="L860">
            <v>1</v>
          </cell>
        </row>
        <row r="861">
          <cell r="L861">
            <v>1</v>
          </cell>
        </row>
        <row r="862">
          <cell r="L862">
            <v>1</v>
          </cell>
        </row>
        <row r="863">
          <cell r="L863">
            <v>1</v>
          </cell>
        </row>
        <row r="864">
          <cell r="L864">
            <v>1</v>
          </cell>
        </row>
        <row r="865">
          <cell r="L865">
            <v>1</v>
          </cell>
        </row>
        <row r="866">
          <cell r="L866">
            <v>1</v>
          </cell>
        </row>
        <row r="867">
          <cell r="L867">
            <v>1</v>
          </cell>
        </row>
        <row r="868">
          <cell r="L868">
            <v>1</v>
          </cell>
        </row>
        <row r="869">
          <cell r="L869">
            <v>1</v>
          </cell>
        </row>
        <row r="870">
          <cell r="L870">
            <v>1</v>
          </cell>
        </row>
        <row r="871">
          <cell r="L871">
            <v>1</v>
          </cell>
        </row>
        <row r="872">
          <cell r="L872">
            <v>1</v>
          </cell>
        </row>
        <row r="873">
          <cell r="L873">
            <v>1</v>
          </cell>
        </row>
        <row r="874">
          <cell r="L874">
            <v>1</v>
          </cell>
        </row>
        <row r="875">
          <cell r="L875">
            <v>1</v>
          </cell>
        </row>
        <row r="876">
          <cell r="L876">
            <v>1</v>
          </cell>
        </row>
        <row r="877">
          <cell r="L877">
            <v>1</v>
          </cell>
        </row>
        <row r="878">
          <cell r="L878">
            <v>1</v>
          </cell>
        </row>
        <row r="879">
          <cell r="L879">
            <v>1</v>
          </cell>
        </row>
        <row r="880">
          <cell r="L880">
            <v>1</v>
          </cell>
        </row>
        <row r="881">
          <cell r="L881">
            <v>1</v>
          </cell>
        </row>
        <row r="882">
          <cell r="L882">
            <v>1</v>
          </cell>
        </row>
        <row r="883">
          <cell r="L883">
            <v>1</v>
          </cell>
        </row>
        <row r="884">
          <cell r="L884">
            <v>1</v>
          </cell>
        </row>
        <row r="885">
          <cell r="L885">
            <v>1</v>
          </cell>
        </row>
        <row r="886">
          <cell r="L886">
            <v>1</v>
          </cell>
        </row>
        <row r="887">
          <cell r="L887">
            <v>1</v>
          </cell>
        </row>
        <row r="888">
          <cell r="L888">
            <v>1</v>
          </cell>
        </row>
        <row r="889">
          <cell r="L889">
            <v>1</v>
          </cell>
        </row>
        <row r="890">
          <cell r="L890">
            <v>1</v>
          </cell>
        </row>
        <row r="891">
          <cell r="L891">
            <v>1</v>
          </cell>
        </row>
        <row r="892">
          <cell r="L892">
            <v>1</v>
          </cell>
        </row>
        <row r="893">
          <cell r="L893">
            <v>1</v>
          </cell>
        </row>
        <row r="894">
          <cell r="L894">
            <v>1</v>
          </cell>
        </row>
        <row r="895">
          <cell r="L895">
            <v>1</v>
          </cell>
        </row>
        <row r="896">
          <cell r="L896">
            <v>1</v>
          </cell>
        </row>
        <row r="897">
          <cell r="L897">
            <v>1</v>
          </cell>
        </row>
        <row r="898">
          <cell r="L898">
            <v>1</v>
          </cell>
        </row>
        <row r="899">
          <cell r="L899">
            <v>1</v>
          </cell>
        </row>
        <row r="900">
          <cell r="L900">
            <v>1</v>
          </cell>
        </row>
        <row r="901">
          <cell r="L901">
            <v>1</v>
          </cell>
        </row>
        <row r="902">
          <cell r="L902">
            <v>1</v>
          </cell>
        </row>
        <row r="903">
          <cell r="L903">
            <v>1</v>
          </cell>
        </row>
        <row r="904">
          <cell r="L904">
            <v>1</v>
          </cell>
        </row>
        <row r="905">
          <cell r="L905">
            <v>1</v>
          </cell>
        </row>
        <row r="906">
          <cell r="L906">
            <v>1</v>
          </cell>
        </row>
        <row r="907">
          <cell r="L907">
            <v>1</v>
          </cell>
        </row>
        <row r="908">
          <cell r="L908">
            <v>1</v>
          </cell>
        </row>
        <row r="909">
          <cell r="L909">
            <v>1</v>
          </cell>
        </row>
        <row r="910">
          <cell r="L910">
            <v>1</v>
          </cell>
        </row>
        <row r="911">
          <cell r="L911">
            <v>1</v>
          </cell>
        </row>
        <row r="912">
          <cell r="L912">
            <v>1</v>
          </cell>
        </row>
        <row r="913">
          <cell r="L913">
            <v>1</v>
          </cell>
        </row>
        <row r="914">
          <cell r="L914">
            <v>1</v>
          </cell>
        </row>
        <row r="915">
          <cell r="L915">
            <v>1</v>
          </cell>
        </row>
        <row r="916">
          <cell r="L916">
            <v>1</v>
          </cell>
        </row>
        <row r="917">
          <cell r="L917">
            <v>1</v>
          </cell>
        </row>
        <row r="918">
          <cell r="L918" t="e">
            <v>#N/A</v>
          </cell>
        </row>
        <row r="919">
          <cell r="L919" t="e">
            <v>#N/A</v>
          </cell>
        </row>
        <row r="920">
          <cell r="L920" t="e">
            <v>#N/A</v>
          </cell>
        </row>
        <row r="921">
          <cell r="L921" t="e">
            <v>#N/A</v>
          </cell>
        </row>
        <row r="922">
          <cell r="L922" t="e">
            <v>#N/A</v>
          </cell>
        </row>
        <row r="923">
          <cell r="L923" t="e">
            <v>#N/A</v>
          </cell>
        </row>
        <row r="924">
          <cell r="L924" t="e">
            <v>#N/A</v>
          </cell>
        </row>
        <row r="925">
          <cell r="L925" t="e">
            <v>#N/A</v>
          </cell>
        </row>
        <row r="926">
          <cell r="L926" t="e">
            <v>#N/A</v>
          </cell>
        </row>
        <row r="927">
          <cell r="L927" t="e">
            <v>#N/A</v>
          </cell>
        </row>
        <row r="928">
          <cell r="L928" t="e">
            <v>#N/A</v>
          </cell>
        </row>
        <row r="929">
          <cell r="L929" t="e">
            <v>#N/A</v>
          </cell>
        </row>
        <row r="930">
          <cell r="L930" t="e">
            <v>#N/A</v>
          </cell>
        </row>
        <row r="931">
          <cell r="L931" t="e">
            <v>#N/A</v>
          </cell>
        </row>
        <row r="932">
          <cell r="L932" t="e">
            <v>#N/A</v>
          </cell>
        </row>
        <row r="933">
          <cell r="L933" t="e">
            <v>#N/A</v>
          </cell>
        </row>
        <row r="934">
          <cell r="L934" t="e">
            <v>#N/A</v>
          </cell>
        </row>
        <row r="935">
          <cell r="L935" t="e">
            <v>#N/A</v>
          </cell>
        </row>
        <row r="936">
          <cell r="L936" t="e">
            <v>#N/A</v>
          </cell>
        </row>
        <row r="937">
          <cell r="L937" t="e">
            <v>#N/A</v>
          </cell>
        </row>
        <row r="938">
          <cell r="L938" t="e">
            <v>#N/A</v>
          </cell>
        </row>
        <row r="939">
          <cell r="L939" t="e">
            <v>#N/A</v>
          </cell>
        </row>
        <row r="940">
          <cell r="L940" t="e">
            <v>#N/A</v>
          </cell>
        </row>
        <row r="941">
          <cell r="L941" t="e">
            <v>#N/A</v>
          </cell>
        </row>
        <row r="942">
          <cell r="L942" t="e">
            <v>#N/A</v>
          </cell>
        </row>
        <row r="943">
          <cell r="L943" t="e">
            <v>#N/A</v>
          </cell>
        </row>
        <row r="944">
          <cell r="L944" t="e">
            <v>#N/A</v>
          </cell>
        </row>
        <row r="945">
          <cell r="L945" t="e">
            <v>#N/A</v>
          </cell>
        </row>
        <row r="946">
          <cell r="L946" t="e">
            <v>#N/A</v>
          </cell>
        </row>
        <row r="947">
          <cell r="L947" t="e">
            <v>#N/A</v>
          </cell>
        </row>
        <row r="948">
          <cell r="L948" t="e">
            <v>#N/A</v>
          </cell>
        </row>
        <row r="949">
          <cell r="L949" t="e">
            <v>#N/A</v>
          </cell>
        </row>
        <row r="950">
          <cell r="L950" t="e">
            <v>#N/A</v>
          </cell>
        </row>
        <row r="951">
          <cell r="L951" t="e">
            <v>#N/A</v>
          </cell>
        </row>
        <row r="952">
          <cell r="L952" t="e">
            <v>#N/A</v>
          </cell>
        </row>
        <row r="953">
          <cell r="L953" t="e">
            <v>#N/A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 t="str">
            <v>Ongoing</v>
          </cell>
        </row>
        <row r="95">
          <cell r="B95" t="str">
            <v>Argentina:AR:APP:ADM</v>
          </cell>
        </row>
        <row r="96">
          <cell r="B96" t="str">
            <v>Argentina:AR:APP:CMS</v>
          </cell>
        </row>
        <row r="97">
          <cell r="B97" t="str">
            <v>Argentina:AR:BPO:Call Center</v>
          </cell>
        </row>
        <row r="98">
          <cell r="B98" t="str">
            <v>Argentina:AR:ITO:</v>
          </cell>
        </row>
        <row r="99">
          <cell r="B99" t="str">
            <v>Argentina:AR:ITO:GSD Buenos Aires</v>
          </cell>
        </row>
        <row r="100">
          <cell r="B100" t="str">
            <v>Australia:AU:APP:ADM High</v>
          </cell>
        </row>
        <row r="101">
          <cell r="B101" t="str">
            <v>Australia:AU:APP:ADM Low</v>
          </cell>
        </row>
        <row r="102">
          <cell r="B102" t="str">
            <v>Australia:AU:APP:ADM Mphasis Not Sydney Melbourne Brisbane Perth</v>
          </cell>
        </row>
        <row r="103">
          <cell r="B103" t="str">
            <v>Australia:AU:APP:ADM Mphasis Sydney Melbourne Brisbane Perth</v>
          </cell>
        </row>
        <row r="104">
          <cell r="B104" t="str">
            <v>Australia:AU:APP:CMS</v>
          </cell>
        </row>
        <row r="105">
          <cell r="B105" t="str">
            <v>Australia:AU:APP:Pract</v>
          </cell>
        </row>
        <row r="106">
          <cell r="B106" t="str">
            <v>Australia:AU:BPO:</v>
          </cell>
        </row>
        <row r="107">
          <cell r="B107" t="str">
            <v>Australia:AU:BPO:South Aus Credit Serv</v>
          </cell>
        </row>
        <row r="108">
          <cell r="B108" t="str">
            <v>Australia:AU:ITO:GSD Adelaide</v>
          </cell>
        </row>
        <row r="109">
          <cell r="B109" t="str">
            <v>Australia:AU:ITO:High</v>
          </cell>
        </row>
        <row r="110">
          <cell r="B110" t="str">
            <v>Australia:AU:ITO:Low</v>
          </cell>
        </row>
        <row r="111">
          <cell r="B111" t="str">
            <v>Austria:AT:APP:ADM</v>
          </cell>
        </row>
        <row r="112">
          <cell r="B112" t="str">
            <v>Austria:AT:APP:Pract</v>
          </cell>
        </row>
        <row r="113">
          <cell r="B113" t="str">
            <v>Austria:AT:ITO:</v>
          </cell>
        </row>
        <row r="114">
          <cell r="B114" t="str">
            <v>Austria:AT:ITO:GSD Wien MSP</v>
          </cell>
        </row>
        <row r="115">
          <cell r="B115" t="str">
            <v>Bahrain:BH:APP:ADM</v>
          </cell>
        </row>
        <row r="116">
          <cell r="B116" t="str">
            <v>Belgium:BE:APP:ADM</v>
          </cell>
        </row>
        <row r="117">
          <cell r="B117" t="str">
            <v>Belgium:BE:APP:ADM Mphasis</v>
          </cell>
        </row>
        <row r="118">
          <cell r="B118" t="str">
            <v>Belgium:BE:APP:Pract</v>
          </cell>
        </row>
        <row r="119">
          <cell r="B119" t="str">
            <v>Belgium:BE:BPO:</v>
          </cell>
        </row>
        <row r="120">
          <cell r="B120" t="str">
            <v>Belgium:BE:ITO:</v>
          </cell>
        </row>
        <row r="121">
          <cell r="B121" t="str">
            <v>Belgium:BE:ITO:GSD Mechelen</v>
          </cell>
        </row>
        <row r="122">
          <cell r="B122" t="str">
            <v>Belgium:BE:ITO:GSD Mechelen MSP</v>
          </cell>
        </row>
        <row r="123">
          <cell r="B123" t="str">
            <v>Brazil:BR:APP:ADM High</v>
          </cell>
        </row>
        <row r="124">
          <cell r="B124" t="str">
            <v>Brazil:BR:APP:ADM Low</v>
          </cell>
        </row>
        <row r="125">
          <cell r="B125" t="str">
            <v>Brazil:BR:APP:CMS</v>
          </cell>
        </row>
        <row r="126">
          <cell r="B126" t="str">
            <v>Brazil:BR:APP:Pract</v>
          </cell>
        </row>
        <row r="127">
          <cell r="B127" t="str">
            <v>Brazil:BR:BPO:Contact Center</v>
          </cell>
        </row>
        <row r="128">
          <cell r="B128" t="str">
            <v>Brazil:BR:BPO:PA</v>
          </cell>
        </row>
        <row r="129">
          <cell r="B129" t="str">
            <v>Brazil:BR:BPO:Support</v>
          </cell>
        </row>
        <row r="130">
          <cell r="B130" t="str">
            <v>Brazil:BR:ITO:</v>
          </cell>
        </row>
        <row r="131">
          <cell r="B131" t="str">
            <v>Brazil:BR:ITO:GSD Sao Paulo</v>
          </cell>
        </row>
        <row r="132">
          <cell r="B132" t="str">
            <v>Brazil:BR:ITO:SED</v>
          </cell>
        </row>
        <row r="133">
          <cell r="B133" t="str">
            <v>Bulgaria:BG:APP:Pract</v>
          </cell>
        </row>
        <row r="134">
          <cell r="B134" t="str">
            <v>Bulgaria:BG:BPO:</v>
          </cell>
        </row>
        <row r="135">
          <cell r="B135" t="str">
            <v>Bulgaria:BG:ITO:</v>
          </cell>
        </row>
        <row r="136">
          <cell r="B136" t="str">
            <v>Bulgaria:BG:ITO:GSD Sofia</v>
          </cell>
        </row>
        <row r="137">
          <cell r="B137" t="str">
            <v>Bulgaria:BG:ITO:GSD Sofia MSP</v>
          </cell>
        </row>
        <row r="138">
          <cell r="B138" t="str">
            <v>Canada:CA:APP:ADM</v>
          </cell>
        </row>
        <row r="139">
          <cell r="B139" t="str">
            <v>Canada:CA:APP:ADM Mphasis Not Toronto Vancouver</v>
          </cell>
        </row>
        <row r="140">
          <cell r="B140" t="str">
            <v>Canada:CA:APP:ADM Mphasis Toronto Vancouver</v>
          </cell>
        </row>
        <row r="141">
          <cell r="B141" t="str">
            <v>Canada:CA:APP:CMS</v>
          </cell>
        </row>
        <row r="142">
          <cell r="B142" t="str">
            <v>Canada:CA:APP:Pract</v>
          </cell>
        </row>
        <row r="143">
          <cell r="B143" t="str">
            <v>Canada:CA:BPO:</v>
          </cell>
        </row>
        <row r="144">
          <cell r="B144" t="str">
            <v>Canada:CA:BPO:Sydney</v>
          </cell>
        </row>
        <row r="145">
          <cell r="B145" t="str">
            <v>Canada:CA:ITO:</v>
          </cell>
        </row>
        <row r="146">
          <cell r="B146" t="str">
            <v>Canada:CA:ITO:GSD</v>
          </cell>
        </row>
        <row r="147">
          <cell r="B147" t="str">
            <v>Canada:CA:ITO:GSD Calgary MSP</v>
          </cell>
        </row>
        <row r="148">
          <cell r="B148" t="str">
            <v>Canada:CA:ITO:GSD Kanata MSP</v>
          </cell>
        </row>
        <row r="149">
          <cell r="B149" t="str">
            <v>Chile:CL:APP:ADM</v>
          </cell>
        </row>
        <row r="150">
          <cell r="B150" t="str">
            <v>Chile:CL:BPO:</v>
          </cell>
        </row>
        <row r="151">
          <cell r="B151" t="str">
            <v>Chile:CL:ITO:</v>
          </cell>
        </row>
        <row r="152">
          <cell r="B152" t="str">
            <v>Chile:CL:ITO:GSD Santiago</v>
          </cell>
        </row>
        <row r="153">
          <cell r="B153" t="str">
            <v>Chile:CL:ITO:GSD Santiago MSP</v>
          </cell>
        </row>
        <row r="154">
          <cell r="B154" t="str">
            <v>China:CN:APP:ADM Chongqing Wuhan Low</v>
          </cell>
        </row>
        <row r="155">
          <cell r="B155" t="str">
            <v>China:CN:APP:ADM Mphasis</v>
          </cell>
        </row>
        <row r="156">
          <cell r="B156" t="str">
            <v>China:CN:APP:ADM Shanghai Beijing Dalian High</v>
          </cell>
        </row>
        <row r="157">
          <cell r="B157" t="str">
            <v>China:CN:APP:ADM Testing</v>
          </cell>
        </row>
        <row r="158">
          <cell r="B158" t="str">
            <v>China:CN:APP:Australia BAS Fly In</v>
          </cell>
        </row>
        <row r="159">
          <cell r="B159" t="str">
            <v>China:CN:APP:Canada BAS Fly in</v>
          </cell>
        </row>
        <row r="160">
          <cell r="B160" t="str">
            <v>China:CN:APP:CMS</v>
          </cell>
        </row>
        <row r="161">
          <cell r="B161" t="str">
            <v>China:CN:APP:France BAS Fly in</v>
          </cell>
        </row>
        <row r="162">
          <cell r="B162" t="str">
            <v>China:CN:APP:Germany BAS Fly In</v>
          </cell>
        </row>
        <row r="163">
          <cell r="B163" t="str">
            <v>China:CN:APP:Hong Kong BAS Fly in</v>
          </cell>
        </row>
        <row r="164">
          <cell r="B164" t="str">
            <v>China:CN:APP:Indonesia BAS Fly in</v>
          </cell>
        </row>
        <row r="165">
          <cell r="B165" t="str">
            <v>China:CN:APP:Japan BAS Fly in</v>
          </cell>
        </row>
        <row r="166">
          <cell r="B166" t="str">
            <v>China:CN:APP:Malaysia BAS Fly in</v>
          </cell>
        </row>
        <row r="167">
          <cell r="B167" t="str">
            <v>China:CN:APP:New Zealand BAS Fly in</v>
          </cell>
        </row>
        <row r="168">
          <cell r="B168" t="str">
            <v>China:CN:APP:Philippines BAS Fly in</v>
          </cell>
        </row>
        <row r="169">
          <cell r="B169" t="str">
            <v>China:CN:APP:Pract</v>
          </cell>
        </row>
        <row r="170">
          <cell r="B170" t="str">
            <v>China:CN:APP:Singapore BAS Fly In</v>
          </cell>
        </row>
        <row r="171">
          <cell r="B171" t="str">
            <v>China:CN:APP:Switzerland BAS Fly in</v>
          </cell>
        </row>
        <row r="172">
          <cell r="B172" t="str">
            <v>China:CN:APP:Taiwan BAS Fly in</v>
          </cell>
        </row>
        <row r="173">
          <cell r="B173" t="str">
            <v>China:CN:APP:United Kingdom BAS Fly In</v>
          </cell>
        </row>
        <row r="174">
          <cell r="B174" t="str">
            <v>China:CN:APP:United States A BAS Fly in</v>
          </cell>
        </row>
        <row r="175">
          <cell r="B175" t="str">
            <v>China:CN:APP:United States AA BAS Fly in</v>
          </cell>
        </row>
        <row r="176">
          <cell r="B176" t="str">
            <v>China:CN:APP:United States B BAS Fly in</v>
          </cell>
        </row>
        <row r="177">
          <cell r="B177" t="str">
            <v>China:CN:BPO:Dalian</v>
          </cell>
        </row>
        <row r="178">
          <cell r="B178" t="str">
            <v>China:CN:BPO:Dalian Mandarin Only</v>
          </cell>
        </row>
        <row r="179">
          <cell r="B179" t="str">
            <v>China:CN:BPO:Shanghai</v>
          </cell>
        </row>
        <row r="180">
          <cell r="B180" t="str">
            <v>China:CN:BPO:Wuhan</v>
          </cell>
        </row>
        <row r="181">
          <cell r="B181" t="str">
            <v>China:CN:ITO:GSD Beijing</v>
          </cell>
        </row>
        <row r="182">
          <cell r="B182" t="str">
            <v>China:CN:ITO:GSD Beijing MSP</v>
          </cell>
        </row>
        <row r="183">
          <cell r="B183" t="str">
            <v>China:CN:ITO:GSD Dalian</v>
          </cell>
        </row>
        <row r="184">
          <cell r="B184" t="str">
            <v>China:CN:ITO:High</v>
          </cell>
        </row>
        <row r="185">
          <cell r="B185" t="str">
            <v>China:CN:ITO:Low</v>
          </cell>
        </row>
        <row r="186">
          <cell r="B186" t="str">
            <v>China:CN:ITO:Tianjin</v>
          </cell>
        </row>
        <row r="187">
          <cell r="B187" t="str">
            <v>Colombia:CO:APP:ADM</v>
          </cell>
        </row>
        <row r="188">
          <cell r="B188" t="str">
            <v>Colombia:CO:APP:CMS</v>
          </cell>
        </row>
        <row r="189">
          <cell r="B189" t="str">
            <v>Colombia:CO:BPO:</v>
          </cell>
        </row>
        <row r="190">
          <cell r="B190" t="str">
            <v>Colombia:CO:ITO:</v>
          </cell>
        </row>
        <row r="191">
          <cell r="B191" t="str">
            <v>Colombia:CO:ITO:GSD Bogota MSP</v>
          </cell>
        </row>
        <row r="192">
          <cell r="B192" t="str">
            <v>Costa Rica:CR:APP:ADM</v>
          </cell>
        </row>
        <row r="193">
          <cell r="B193" t="str">
            <v>Costa Rica:CR:BPO:</v>
          </cell>
        </row>
        <row r="194">
          <cell r="B194" t="str">
            <v>Costa Rica:CR:ITO:</v>
          </cell>
        </row>
        <row r="195">
          <cell r="B195" t="str">
            <v>Costa Rica:CR:ITO:Capability</v>
          </cell>
        </row>
        <row r="196">
          <cell r="B196" t="str">
            <v>Costa Rica:CR:ITO:GSD San Jose</v>
          </cell>
        </row>
        <row r="197">
          <cell r="B197" t="str">
            <v>Czech Republic:CZ:APP:ADM</v>
          </cell>
        </row>
        <row r="198">
          <cell r="B198" t="str">
            <v>Czech Republic:CZ:APP:Pract</v>
          </cell>
        </row>
        <row r="199">
          <cell r="B199" t="str">
            <v>Czech Republic:CZ:ITO:</v>
          </cell>
        </row>
        <row r="200">
          <cell r="B200" t="str">
            <v>Denmark:DK:APP:ADM</v>
          </cell>
        </row>
        <row r="201">
          <cell r="B201" t="str">
            <v>Denmark:DK:APP:Pract</v>
          </cell>
        </row>
        <row r="202">
          <cell r="B202" t="str">
            <v>Denmark:DK:ITO:</v>
          </cell>
        </row>
        <row r="203">
          <cell r="B203" t="str">
            <v>Ecuador:EC:ITO:</v>
          </cell>
        </row>
        <row r="204">
          <cell r="B204" t="str">
            <v>Egypt:EG:APP:ADM</v>
          </cell>
        </row>
        <row r="205">
          <cell r="B205" t="str">
            <v>Egypt:EG:APP:Germany BAS Fly In</v>
          </cell>
        </row>
        <row r="206">
          <cell r="B206" t="str">
            <v>Egypt:EG:APP:India BAS Fly in</v>
          </cell>
        </row>
        <row r="207">
          <cell r="B207" t="str">
            <v>Egypt:EG:APP:Netherlands BAS Fly In</v>
          </cell>
        </row>
        <row r="208">
          <cell r="B208" t="str">
            <v>Egypt:EG:APP:United Kingdom BAS Fly In</v>
          </cell>
        </row>
        <row r="209">
          <cell r="B209" t="str">
            <v>Egypt:EG:APP:United States A BAS Fly in</v>
          </cell>
        </row>
        <row r="210">
          <cell r="B210" t="str">
            <v>Egypt:EG:APP:United States B BAS Fly in</v>
          </cell>
        </row>
        <row r="211">
          <cell r="B211" t="str">
            <v>Finland:FI:APP:Pract</v>
          </cell>
        </row>
        <row r="212">
          <cell r="B212" t="str">
            <v>Finland:FI:ITO:</v>
          </cell>
        </row>
        <row r="213">
          <cell r="B213" t="str">
            <v>Finland:FI:ITO:GSD Espoo</v>
          </cell>
        </row>
        <row r="214">
          <cell r="B214" t="str">
            <v>Finland:FI:ITO:GSD Espoo MSP</v>
          </cell>
        </row>
        <row r="215">
          <cell r="B215" t="str">
            <v>France:FR:APP:ADM Mphasis</v>
          </cell>
        </row>
        <row r="216">
          <cell r="B216" t="str">
            <v>France:FR:APP:ADM Paris</v>
          </cell>
        </row>
        <row r="217">
          <cell r="B217" t="str">
            <v>France:FR:APP:ADM Regions</v>
          </cell>
        </row>
        <row r="218">
          <cell r="B218" t="str">
            <v>France:FR:APP:Pract</v>
          </cell>
        </row>
        <row r="219">
          <cell r="B219" t="str">
            <v>France:FR:BPO:</v>
          </cell>
        </row>
        <row r="220">
          <cell r="B220" t="str">
            <v>France:FR:ITO:</v>
          </cell>
        </row>
        <row r="221">
          <cell r="B221" t="str">
            <v>France:FR:ITO:GSD Nanterre</v>
          </cell>
        </row>
        <row r="222">
          <cell r="B222" t="str">
            <v>Germany:DE:APP:ADM</v>
          </cell>
        </row>
        <row r="223">
          <cell r="B223" t="str">
            <v>Germany:DE:APP:ADM Mphasis</v>
          </cell>
        </row>
        <row r="224">
          <cell r="B224" t="str">
            <v>Germany:DE:APP:Pract</v>
          </cell>
        </row>
        <row r="225">
          <cell r="B225" t="str">
            <v>Germany:DE:BPO:</v>
          </cell>
        </row>
        <row r="226">
          <cell r="B226" t="str">
            <v>Germany:DE:ITO:</v>
          </cell>
        </row>
        <row r="227">
          <cell r="B227" t="str">
            <v>Germany:DE:ITO:GSD Dusseldorf MSP</v>
          </cell>
        </row>
        <row r="228">
          <cell r="B228" t="str">
            <v>Germany:DE:ITO:GSD Hamburg</v>
          </cell>
        </row>
        <row r="229">
          <cell r="B229" t="str">
            <v>Greece:GR:ITO:</v>
          </cell>
        </row>
        <row r="230">
          <cell r="B230" t="str">
            <v>Guatemala:GT:BPO:</v>
          </cell>
        </row>
        <row r="231">
          <cell r="B231" t="str">
            <v>Hong Kong:HK:APP:ADM</v>
          </cell>
        </row>
        <row r="232">
          <cell r="B232" t="str">
            <v>Hong Kong:HK:APP:Pract</v>
          </cell>
        </row>
        <row r="233">
          <cell r="B233" t="str">
            <v>Hong Kong:HK:ITO:</v>
          </cell>
        </row>
        <row r="234">
          <cell r="B234" t="str">
            <v>Hong Kong:HK:ITO:GSD MSP</v>
          </cell>
        </row>
        <row r="235">
          <cell r="B235" t="str">
            <v>Hungary:HU:APP:ADM</v>
          </cell>
        </row>
        <row r="236">
          <cell r="B236" t="str">
            <v>Hungary:HU:APP:Pract</v>
          </cell>
        </row>
        <row r="237">
          <cell r="B237" t="str">
            <v>Hungary:HU:BPO:ABM</v>
          </cell>
        </row>
        <row r="238">
          <cell r="B238" t="str">
            <v>Hungary:HU:BPO:Budapest</v>
          </cell>
        </row>
        <row r="239">
          <cell r="B239" t="str">
            <v>Hungary:HU:BPO:Vasar PA</v>
          </cell>
        </row>
        <row r="240">
          <cell r="B240" t="str">
            <v>Hungary:HU:ITO:GSD Budapest</v>
          </cell>
        </row>
        <row r="241">
          <cell r="B241" t="str">
            <v>Hungary:HU:ITO:GSD Budapest MSP</v>
          </cell>
        </row>
        <row r="242">
          <cell r="B242" t="str">
            <v>Hungary:HU:ITO:High</v>
          </cell>
        </row>
        <row r="243">
          <cell r="B243" t="str">
            <v>Hungary:HU:ITO:Low</v>
          </cell>
        </row>
        <row r="244">
          <cell r="B244" t="str">
            <v>India:IN:APP:ADM</v>
          </cell>
        </row>
        <row r="245">
          <cell r="B245" t="str">
            <v>India:IN:APP:ADM Mphasis Offshore</v>
          </cell>
        </row>
        <row r="246">
          <cell r="B246" t="str">
            <v>India:IN:APP:ADM Testing Practices</v>
          </cell>
        </row>
        <row r="247">
          <cell r="B247" t="str">
            <v>India:IN:APP:Australia BAS Fly In</v>
          </cell>
        </row>
        <row r="248">
          <cell r="B248" t="str">
            <v>India:IN:APP:Austria BAS Fly in</v>
          </cell>
        </row>
        <row r="249">
          <cell r="B249" t="str">
            <v>India:IN:APP:Belgium BAS Fly in</v>
          </cell>
        </row>
        <row r="250">
          <cell r="B250" t="str">
            <v>India:IN:APP:Canada BAS Fly In</v>
          </cell>
        </row>
        <row r="251">
          <cell r="B251" t="str">
            <v>India:IN:APP:CMS</v>
          </cell>
        </row>
        <row r="252">
          <cell r="B252" t="str">
            <v>India:IN:APP:Egypt BAS Fly in</v>
          </cell>
        </row>
        <row r="253">
          <cell r="B253" t="str">
            <v>India:IN:APP:France BAS Fly in</v>
          </cell>
        </row>
        <row r="254">
          <cell r="B254" t="str">
            <v>India:IN:APP:Germany BAS Fly In</v>
          </cell>
        </row>
        <row r="255">
          <cell r="B255" t="str">
            <v>India:IN:APP:Hong Kong BAS Fly in</v>
          </cell>
        </row>
        <row r="256">
          <cell r="B256" t="str">
            <v>India:IN:APP:Hungary BAS Fly in</v>
          </cell>
        </row>
        <row r="257">
          <cell r="B257" t="str">
            <v>India:IN:APP:Indonesia BAS Fly in</v>
          </cell>
        </row>
        <row r="258">
          <cell r="B258" t="str">
            <v>India:IN:APP:Israel BAS Fly in</v>
          </cell>
        </row>
        <row r="259">
          <cell r="B259" t="str">
            <v>India:IN:APP:Italy BAS Fly in</v>
          </cell>
        </row>
        <row r="260">
          <cell r="B260" t="str">
            <v>India:IN:APP:Japan BAS Fly in</v>
          </cell>
        </row>
        <row r="261">
          <cell r="B261" t="str">
            <v>India:IN:APP:Malaysia BAS Fly in</v>
          </cell>
        </row>
        <row r="262">
          <cell r="B262" t="str">
            <v>India:IN:APP:Netherlands BAS Fly in</v>
          </cell>
        </row>
        <row r="263">
          <cell r="B263" t="str">
            <v>India:IN:APP:New Zealand BAS Fly in</v>
          </cell>
        </row>
        <row r="264">
          <cell r="B264" t="str">
            <v>India:IN:APP:Oman BAS Fly in</v>
          </cell>
        </row>
        <row r="265">
          <cell r="B265" t="str">
            <v>India:IN:APP:Philippines BAS Fly in</v>
          </cell>
        </row>
        <row r="266">
          <cell r="B266" t="str">
            <v>India:IN:APP:Pract</v>
          </cell>
        </row>
        <row r="267">
          <cell r="B267" t="str">
            <v>India:IN:APP:Saudi Arabia BAS Fly in</v>
          </cell>
        </row>
        <row r="268">
          <cell r="B268" t="str">
            <v>India:IN:APP:Singapore BAS Fly In</v>
          </cell>
        </row>
        <row r="269">
          <cell r="B269" t="str">
            <v>India:IN:APP:Sweden BAS Fly in</v>
          </cell>
        </row>
        <row r="270">
          <cell r="B270" t="str">
            <v>India:IN:APP:Switzerland BAS Fly in</v>
          </cell>
        </row>
        <row r="271">
          <cell r="B271" t="str">
            <v>India:IN:APP:Taiwan BAS Fly in</v>
          </cell>
        </row>
        <row r="272">
          <cell r="B272" t="str">
            <v>India:IN:APP:Thailand BAS Fly In</v>
          </cell>
        </row>
        <row r="273">
          <cell r="B273" t="str">
            <v>India:IN:APP:UAE Dubai BAS Fly in</v>
          </cell>
        </row>
        <row r="274">
          <cell r="B274" t="str">
            <v>India:IN:APP:United Kingdom BAS Fly In</v>
          </cell>
        </row>
        <row r="275">
          <cell r="B275" t="str">
            <v>India:IN:APP:United States A BAS Fly in</v>
          </cell>
        </row>
        <row r="276">
          <cell r="B276" t="str">
            <v>India:IN:APP:United States AA BAS Fly in</v>
          </cell>
        </row>
        <row r="277">
          <cell r="B277" t="str">
            <v>India:IN:APP:United States B BAS Fly in</v>
          </cell>
        </row>
        <row r="278">
          <cell r="B278" t="str">
            <v>India:IN:BPO:</v>
          </cell>
        </row>
        <row r="279">
          <cell r="B279" t="str">
            <v>India:IN:ITO:GSD Bangalore</v>
          </cell>
        </row>
        <row r="280">
          <cell r="B280" t="str">
            <v>India:IN:ITO:High</v>
          </cell>
        </row>
        <row r="281">
          <cell r="B281" t="str">
            <v>India:IN:ITO:Low</v>
          </cell>
        </row>
        <row r="282">
          <cell r="B282" t="str">
            <v>India:IN:ITO:Mphasis Offshore</v>
          </cell>
        </row>
        <row r="283">
          <cell r="B283" t="str">
            <v>Indonesia:ID:APP:ADM</v>
          </cell>
        </row>
        <row r="284">
          <cell r="B284" t="str">
            <v>Indonesia:ID:APP:Pract</v>
          </cell>
        </row>
        <row r="285">
          <cell r="B285" t="str">
            <v>Indonesia:ID:BPO:</v>
          </cell>
        </row>
        <row r="286">
          <cell r="B286" t="str">
            <v>Indonesia:ID:ITO:</v>
          </cell>
        </row>
        <row r="287">
          <cell r="B287" t="str">
            <v>Ireland:IE:APP:ADM</v>
          </cell>
        </row>
        <row r="288">
          <cell r="B288" t="str">
            <v>Ireland:IE:APP:Pract</v>
          </cell>
        </row>
        <row r="289">
          <cell r="B289" t="str">
            <v>Ireland:IE:BPO:</v>
          </cell>
        </row>
        <row r="290">
          <cell r="B290" t="str">
            <v>Ireland:IE:ITO:</v>
          </cell>
        </row>
        <row r="291">
          <cell r="B291" t="str">
            <v>Ireland:IE:ITO:GSD Dublin</v>
          </cell>
        </row>
        <row r="292">
          <cell r="B292" t="str">
            <v>Ireland:IE:ITO:GSD Dublin MSP</v>
          </cell>
        </row>
        <row r="293">
          <cell r="B293" t="str">
            <v>Israel:IL:APP:ADM</v>
          </cell>
        </row>
        <row r="294">
          <cell r="B294" t="str">
            <v>Israel:IL:APP:Pract</v>
          </cell>
        </row>
        <row r="295">
          <cell r="B295" t="str">
            <v>Israel:IL:ITO:</v>
          </cell>
        </row>
        <row r="296">
          <cell r="B296" t="str">
            <v>Israel:IL:ITO:GSD</v>
          </cell>
        </row>
        <row r="297">
          <cell r="B297" t="str">
            <v>Italy:IT:APP:ADM High</v>
          </cell>
        </row>
        <row r="298">
          <cell r="B298" t="str">
            <v>Italy:IT:APP:ADM Mphasis</v>
          </cell>
        </row>
        <row r="299">
          <cell r="B299" t="str">
            <v>Italy:IT:APP:EIS Low</v>
          </cell>
        </row>
        <row r="300">
          <cell r="B300" t="str">
            <v>Italy:IT:APP:Pract</v>
          </cell>
        </row>
        <row r="301">
          <cell r="B301" t="str">
            <v>Italy:IT:BPO:</v>
          </cell>
        </row>
        <row r="302">
          <cell r="B302" t="str">
            <v>Italy:IT:ITO:</v>
          </cell>
        </row>
        <row r="303">
          <cell r="B303" t="str">
            <v>Italy:IT:ITO:GSD Bari</v>
          </cell>
        </row>
        <row r="304">
          <cell r="B304" t="str">
            <v>Italy:IT:ITO:GSD Bari MSP</v>
          </cell>
        </row>
        <row r="305">
          <cell r="B305" t="str">
            <v>Japan:JP:APP:ADM</v>
          </cell>
        </row>
        <row r="306">
          <cell r="B306" t="str">
            <v>Japan:JP:APP:ADM Mphasis</v>
          </cell>
        </row>
        <row r="307">
          <cell r="B307" t="str">
            <v>Japan:JP:APP:CMS</v>
          </cell>
        </row>
        <row r="308">
          <cell r="B308" t="str">
            <v>Japan:JP:APP:Pract</v>
          </cell>
        </row>
        <row r="309">
          <cell r="B309" t="str">
            <v>Japan:JP:ITO:</v>
          </cell>
        </row>
        <row r="310">
          <cell r="B310" t="str">
            <v>Japan:JP:ITO:GSD Hachiouji</v>
          </cell>
        </row>
        <row r="311">
          <cell r="B311" t="str">
            <v>Korea:KR:APP:ADM</v>
          </cell>
        </row>
        <row r="312">
          <cell r="B312" t="str">
            <v>Korea:KR:APP:CMS</v>
          </cell>
        </row>
        <row r="313">
          <cell r="B313" t="str">
            <v>Korea:KR:APP:Pract</v>
          </cell>
        </row>
        <row r="314">
          <cell r="B314" t="str">
            <v>Korea:KR:BPO:</v>
          </cell>
        </row>
        <row r="315">
          <cell r="B315" t="str">
            <v>Korea:KR:ITO:</v>
          </cell>
        </row>
        <row r="316">
          <cell r="B316" t="str">
            <v>Lithuania:LT:APP:Pract</v>
          </cell>
        </row>
        <row r="317">
          <cell r="B317" t="str">
            <v>Lithuania:LT:ITO:</v>
          </cell>
        </row>
        <row r="318">
          <cell r="B318" t="str">
            <v>Malaysia:MY:APP:ADM</v>
          </cell>
        </row>
        <row r="319">
          <cell r="B319" t="str">
            <v>Malaysia:MY:APP:CMS</v>
          </cell>
        </row>
        <row r="320">
          <cell r="B320" t="str">
            <v>Malaysia:MY:APP:Pract</v>
          </cell>
        </row>
        <row r="321">
          <cell r="B321" t="str">
            <v>Malaysia:MY:BPO:</v>
          </cell>
        </row>
        <row r="322">
          <cell r="B322" t="str">
            <v>Malaysia:MY:ITO:GSD Cyberjaya</v>
          </cell>
        </row>
        <row r="323">
          <cell r="B323" t="str">
            <v>Malaysia:MY:ITO:High</v>
          </cell>
        </row>
        <row r="324">
          <cell r="B324" t="str">
            <v>Malaysia:MY:ITO:Low</v>
          </cell>
        </row>
        <row r="325">
          <cell r="B325" t="str">
            <v>Mexico:MX:APP:ADM IT Services</v>
          </cell>
        </row>
        <row r="326">
          <cell r="B326" t="str">
            <v>Mexico:MX:APP:CMS</v>
          </cell>
        </row>
        <row r="327">
          <cell r="B327" t="str">
            <v>Mexico:MX:APP:Pract Mex City Mexicana</v>
          </cell>
        </row>
        <row r="328">
          <cell r="B328" t="str">
            <v>Mexico:MX:BPO:IT Services</v>
          </cell>
        </row>
        <row r="329">
          <cell r="B329" t="str">
            <v>Mexico:MX:BPO:Mexicana</v>
          </cell>
        </row>
        <row r="330">
          <cell r="B330" t="str">
            <v>Mexico:MX:ITO:</v>
          </cell>
        </row>
        <row r="331">
          <cell r="B331" t="str">
            <v>Mexico:MX:ITO:GSD Mexicana</v>
          </cell>
        </row>
        <row r="332">
          <cell r="B332" t="str">
            <v>Mexico:MX:ITO:GSD Mexicana MSP</v>
          </cell>
        </row>
        <row r="333">
          <cell r="B333" t="str">
            <v>Morocco:MA:APP:IT Services</v>
          </cell>
        </row>
        <row r="334">
          <cell r="B334" t="str">
            <v>Morocco:MA:ITO:GSD Rabat</v>
          </cell>
        </row>
        <row r="335">
          <cell r="B335" t="str">
            <v>Morocco:MA:ITO:GSD Rabat MSP</v>
          </cell>
        </row>
        <row r="336">
          <cell r="B336" t="str">
            <v>Netherlands:NL:APP:ADM</v>
          </cell>
        </row>
        <row r="337">
          <cell r="B337" t="str">
            <v>Netherlands:NL:APP:ADM ABN Amro</v>
          </cell>
        </row>
        <row r="338">
          <cell r="B338" t="str">
            <v>Netherlands:NL:APP:ADM Mphasis</v>
          </cell>
        </row>
        <row r="339">
          <cell r="B339" t="str">
            <v>Netherlands:NL:APP:Pract</v>
          </cell>
        </row>
        <row r="340">
          <cell r="B340" t="str">
            <v>Netherlands:NL:BPO:</v>
          </cell>
        </row>
        <row r="341">
          <cell r="B341" t="str">
            <v>Netherlands:NL:ITO:</v>
          </cell>
        </row>
        <row r="342">
          <cell r="B342" t="str">
            <v>Netherlands:NL:ITO:GSD Utrecht</v>
          </cell>
        </row>
        <row r="343">
          <cell r="B343" t="str">
            <v>Netherlands:NL:ITO:GSD Utrecht MSP</v>
          </cell>
        </row>
        <row r="344">
          <cell r="B344" t="str">
            <v>New Zealand:NZ:APP:ADM High</v>
          </cell>
        </row>
        <row r="345">
          <cell r="B345" t="str">
            <v>New Zealand:NZ:APP:ADM Low</v>
          </cell>
        </row>
        <row r="346">
          <cell r="B346" t="str">
            <v>New Zealand:NZ:APP:ADM Mphasis</v>
          </cell>
        </row>
        <row r="347">
          <cell r="B347" t="str">
            <v>New Zealand:NZ:APP:Pract</v>
          </cell>
        </row>
        <row r="348">
          <cell r="B348" t="str">
            <v>New Zealand:NZ:BPO:CCO</v>
          </cell>
        </row>
        <row r="349">
          <cell r="B349" t="str">
            <v>New Zealand:NZ:BPO:Output and Payment</v>
          </cell>
        </row>
        <row r="350">
          <cell r="B350" t="str">
            <v>New Zealand:NZ:BPO:Support</v>
          </cell>
        </row>
        <row r="351">
          <cell r="B351" t="str">
            <v>New Zealand:NZ:ITO:</v>
          </cell>
        </row>
        <row r="352">
          <cell r="B352" t="str">
            <v>New Zealand:NZ:ITO:GSD Auckland</v>
          </cell>
        </row>
        <row r="353">
          <cell r="B353" t="str">
            <v>Norway:NO:APP:ADM</v>
          </cell>
        </row>
        <row r="354">
          <cell r="B354" t="str">
            <v>Norway:NO:ITO:</v>
          </cell>
        </row>
        <row r="355">
          <cell r="B355" t="str">
            <v>Panama:PA:APP:ADM</v>
          </cell>
        </row>
        <row r="356">
          <cell r="B356" t="str">
            <v>Panama:PA:ITO:</v>
          </cell>
        </row>
        <row r="357">
          <cell r="B357" t="str">
            <v>Panama:PA:ITO:GSD Panama City</v>
          </cell>
        </row>
        <row r="358">
          <cell r="B358" t="str">
            <v>Peru:PE:APP:ADM</v>
          </cell>
        </row>
        <row r="359">
          <cell r="B359" t="str">
            <v>Peru:PE:BPO:</v>
          </cell>
        </row>
        <row r="360">
          <cell r="B360" t="str">
            <v>Peru:PE:ITO:</v>
          </cell>
        </row>
        <row r="361">
          <cell r="B361" t="str">
            <v>Philippines:PH:APP:ADM</v>
          </cell>
        </row>
        <row r="362">
          <cell r="B362" t="str">
            <v>Philippines:PH:APP:Australia BAS Fly In</v>
          </cell>
        </row>
        <row r="363">
          <cell r="B363" t="str">
            <v>Philippines:PH:APP:Belgium BAS Fly in</v>
          </cell>
        </row>
        <row r="364">
          <cell r="B364" t="str">
            <v>Philippines:PH:APP:France BAS Fly in</v>
          </cell>
        </row>
        <row r="365">
          <cell r="B365" t="str">
            <v>Philippines:PH:APP:Germany BAS Fly In</v>
          </cell>
        </row>
        <row r="366">
          <cell r="B366" t="str">
            <v>Philippines:PH:APP:Indonesia BAS Fly in</v>
          </cell>
        </row>
        <row r="367">
          <cell r="B367" t="str">
            <v>Philippines:PH:APP:Japan BAS Fly in</v>
          </cell>
        </row>
        <row r="368">
          <cell r="B368" t="str">
            <v>Philippines:PH:APP:Malaysia BAS Fly in</v>
          </cell>
        </row>
        <row r="369">
          <cell r="B369" t="str">
            <v>Philippines:PH:APP:New Zealand BAS Fly In</v>
          </cell>
        </row>
        <row r="370">
          <cell r="B370" t="str">
            <v>Philippines:PH:APP:Singapore BAS Fly In</v>
          </cell>
        </row>
        <row r="371">
          <cell r="B371" t="str">
            <v>Philippines:PH:APP:United States A BAS Fly in</v>
          </cell>
        </row>
        <row r="372">
          <cell r="B372" t="str">
            <v>Philippines:PH:APP:United States AA BAS Fly in</v>
          </cell>
        </row>
        <row r="373">
          <cell r="B373" t="str">
            <v>Philippines:PH:APP:United States B BAS Fly in</v>
          </cell>
        </row>
        <row r="374">
          <cell r="B374" t="str">
            <v>Philippines:PH:BPO:</v>
          </cell>
        </row>
        <row r="375">
          <cell r="B375" t="str">
            <v>Philippines:PH:BPO:F and A</v>
          </cell>
        </row>
        <row r="376">
          <cell r="B376" t="str">
            <v>Philippines:PH:ITO:GSD Manila</v>
          </cell>
        </row>
        <row r="377">
          <cell r="B377" t="str">
            <v>Philippines:PH:ITO:High</v>
          </cell>
        </row>
        <row r="378">
          <cell r="B378" t="str">
            <v>Philippines:PH:ITO:Low</v>
          </cell>
        </row>
        <row r="379">
          <cell r="B379" t="str">
            <v>Poland:PL:APP:ADM</v>
          </cell>
        </row>
        <row r="380">
          <cell r="B380" t="str">
            <v>Poland:PL:APP:Pract</v>
          </cell>
        </row>
        <row r="381">
          <cell r="B381" t="str">
            <v>Poland:PL:BPO:</v>
          </cell>
        </row>
        <row r="382">
          <cell r="B382" t="str">
            <v>Poland:PL:ITO:</v>
          </cell>
        </row>
        <row r="383">
          <cell r="B383" t="str">
            <v>Poland:PL:ITO:GSD</v>
          </cell>
        </row>
        <row r="384">
          <cell r="B384" t="str">
            <v>Portugal:PT:APP:ADM</v>
          </cell>
        </row>
        <row r="385">
          <cell r="B385" t="str">
            <v>Portugal:PT:APP:Pract</v>
          </cell>
        </row>
        <row r="386">
          <cell r="B386" t="str">
            <v>Portugal:PT:ITO:</v>
          </cell>
        </row>
        <row r="387">
          <cell r="B387" t="str">
            <v>Puerto Rico:PR:BPO:</v>
          </cell>
        </row>
        <row r="388">
          <cell r="B388" t="str">
            <v>Puerto Rico:PR:ITO:</v>
          </cell>
        </row>
        <row r="389">
          <cell r="B389" t="str">
            <v>Qatar:QA:ITO:</v>
          </cell>
        </row>
        <row r="390">
          <cell r="B390" t="str">
            <v>Romania:RO:APP:Pract</v>
          </cell>
        </row>
        <row r="391">
          <cell r="B391" t="str">
            <v>Romania:RO:ITO:</v>
          </cell>
        </row>
        <row r="392">
          <cell r="B392" t="str">
            <v>Russia:RU:APP:ADM</v>
          </cell>
        </row>
        <row r="393">
          <cell r="B393" t="str">
            <v>Russia:RU:APP:Pract</v>
          </cell>
        </row>
        <row r="394">
          <cell r="B394" t="str">
            <v>Russia:RU:BPO:</v>
          </cell>
        </row>
        <row r="395">
          <cell r="B395" t="str">
            <v>Russia:RU:ITO:</v>
          </cell>
        </row>
        <row r="396">
          <cell r="B396" t="str">
            <v>Saudi Arabia:SA:APP:ADM</v>
          </cell>
        </row>
        <row r="397">
          <cell r="B397" t="str">
            <v>Saudi Arabia:SA:ITO:</v>
          </cell>
        </row>
        <row r="398">
          <cell r="B398" t="str">
            <v>Singapore:SG:APP:ADM</v>
          </cell>
        </row>
        <row r="399">
          <cell r="B399" t="str">
            <v>Singapore:SG:APP:ADM Mphasis</v>
          </cell>
        </row>
        <row r="400">
          <cell r="B400" t="str">
            <v>Singapore:SG:APP:CMS</v>
          </cell>
        </row>
        <row r="401">
          <cell r="B401" t="str">
            <v>Singapore:SG:APP:Pract</v>
          </cell>
        </row>
        <row r="402">
          <cell r="B402" t="str">
            <v>Singapore:SG:ITO:</v>
          </cell>
        </row>
        <row r="403">
          <cell r="B403" t="str">
            <v>Singapore:SG:ITO:GSD Singapore</v>
          </cell>
        </row>
        <row r="404">
          <cell r="B404" t="str">
            <v>Singapore:SG:ITO:GSD Singapore MSP</v>
          </cell>
        </row>
        <row r="405">
          <cell r="B405" t="str">
            <v>Slovakia:SK:APP:ADM</v>
          </cell>
        </row>
        <row r="406">
          <cell r="B406" t="str">
            <v>Slovakia:SK:APP:Pract</v>
          </cell>
        </row>
        <row r="407">
          <cell r="B407" t="str">
            <v>Slovakia:SK:ITO:High</v>
          </cell>
        </row>
        <row r="408">
          <cell r="B408" t="str">
            <v>Slovakia:SK:ITO:Low</v>
          </cell>
        </row>
        <row r="409">
          <cell r="B409" t="str">
            <v>South Africa:ZA:APP:ADM</v>
          </cell>
        </row>
        <row r="410">
          <cell r="B410" t="str">
            <v>South Africa:ZA:ITO:</v>
          </cell>
        </row>
        <row r="411">
          <cell r="B411" t="str">
            <v>South Africa:ZA:ITO:GSD</v>
          </cell>
        </row>
        <row r="412">
          <cell r="B412" t="str">
            <v>Spain:ES:APP:ADM Madrid High</v>
          </cell>
        </row>
        <row r="413">
          <cell r="B413" t="str">
            <v>Spain:ES:APP:ADM Omega Low</v>
          </cell>
        </row>
        <row r="414">
          <cell r="B414" t="str">
            <v>Spain:ES:APP:Pract</v>
          </cell>
        </row>
        <row r="415">
          <cell r="B415" t="str">
            <v>Spain:ES:BPO:High</v>
          </cell>
        </row>
        <row r="416">
          <cell r="B416" t="str">
            <v>Spain:ES:BPO:Low</v>
          </cell>
        </row>
        <row r="417">
          <cell r="B417" t="str">
            <v>Spain:ES:ITO:GSD La Coruna</v>
          </cell>
        </row>
        <row r="418">
          <cell r="B418" t="str">
            <v>Spain:ES:ITO:High</v>
          </cell>
        </row>
        <row r="419">
          <cell r="B419" t="str">
            <v>Spain:ES:ITO:Low</v>
          </cell>
        </row>
        <row r="420">
          <cell r="B420" t="str">
            <v>Sri Lanka:LK:APP:ADM Mphasis</v>
          </cell>
        </row>
        <row r="421">
          <cell r="B421" t="str">
            <v>Sri Lanka:LK:ITO:Mphasis Onsite</v>
          </cell>
        </row>
        <row r="422">
          <cell r="B422" t="str">
            <v>Sweden:SE:APP:ADM</v>
          </cell>
        </row>
        <row r="423">
          <cell r="B423" t="str">
            <v>Sweden:SE:APP:ADM Mphasis</v>
          </cell>
        </row>
        <row r="424">
          <cell r="B424" t="str">
            <v>Sweden:SE:APP:Pract</v>
          </cell>
        </row>
        <row r="425">
          <cell r="B425" t="str">
            <v>Sweden:SE:BPO:</v>
          </cell>
        </row>
        <row r="426">
          <cell r="B426" t="str">
            <v>Sweden:SE:ITO:</v>
          </cell>
        </row>
        <row r="427">
          <cell r="B427" t="str">
            <v>Sweden:SE:ITO:GSD Stockholm</v>
          </cell>
        </row>
        <row r="428">
          <cell r="B428" t="str">
            <v>Sweden:SE:ITO:GSD Stockholm MSP</v>
          </cell>
        </row>
        <row r="429">
          <cell r="B429" t="str">
            <v>Switzerland:CH:APP:ADM</v>
          </cell>
        </row>
        <row r="430">
          <cell r="B430" t="str">
            <v>Switzerland:CH:APP:ADM Mphasis</v>
          </cell>
        </row>
        <row r="431">
          <cell r="B431" t="str">
            <v>Switzerland:CH:APP:Pract</v>
          </cell>
        </row>
        <row r="432">
          <cell r="B432" t="str">
            <v>Switzerland:CH:BPO:</v>
          </cell>
        </row>
        <row r="433">
          <cell r="B433" t="str">
            <v>Switzerland:CH:ITO:</v>
          </cell>
        </row>
        <row r="434">
          <cell r="B434" t="str">
            <v>Taiwan:TW:APP:ADM</v>
          </cell>
        </row>
        <row r="435">
          <cell r="B435" t="str">
            <v>Taiwan:TW:APP:CMS</v>
          </cell>
        </row>
        <row r="436">
          <cell r="B436" t="str">
            <v>Taiwan:TW:APP:Pract</v>
          </cell>
        </row>
        <row r="437">
          <cell r="B437" t="str">
            <v>Taiwan:TW:ITO:</v>
          </cell>
        </row>
        <row r="438">
          <cell r="B438" t="str">
            <v>Thailand:TH:APP:ADM</v>
          </cell>
        </row>
        <row r="439">
          <cell r="B439" t="str">
            <v>Thailand:TH:APP:CMS</v>
          </cell>
        </row>
        <row r="440">
          <cell r="B440" t="str">
            <v>Thailand:TH:ITO:</v>
          </cell>
        </row>
        <row r="441">
          <cell r="B441" t="str">
            <v>Tunisia:TN:ITO:</v>
          </cell>
        </row>
        <row r="442">
          <cell r="B442" t="str">
            <v>Tunisia:TN:ITO:GSD Tunis</v>
          </cell>
        </row>
        <row r="443">
          <cell r="B443" t="str">
            <v>Tunisia:TN:ITO:GSD Tunis MSP</v>
          </cell>
        </row>
        <row r="444">
          <cell r="B444" t="str">
            <v>Turkey:TR:BPO:</v>
          </cell>
        </row>
        <row r="445">
          <cell r="B445" t="str">
            <v>Turkey:TR:ITO:</v>
          </cell>
        </row>
        <row r="446">
          <cell r="B446" t="str">
            <v>UAE:AE:APP:ADM</v>
          </cell>
        </row>
        <row r="447">
          <cell r="B447" t="str">
            <v>UAE:AE:ITO:</v>
          </cell>
        </row>
        <row r="448">
          <cell r="B448" t="str">
            <v>UK:GB:APP:ADM AFPAA</v>
          </cell>
        </row>
        <row r="449">
          <cell r="B449" t="str">
            <v>UK:GB:APP:ADM DefSpec and DLO</v>
          </cell>
        </row>
        <row r="450">
          <cell r="B450" t="str">
            <v>UK:GB:APP:ADM High</v>
          </cell>
        </row>
        <row r="451">
          <cell r="B451" t="str">
            <v>UK:GB:APP:ADM Low</v>
          </cell>
        </row>
        <row r="452">
          <cell r="B452" t="str">
            <v>UK:GB:APP:ADM Mphasis</v>
          </cell>
        </row>
        <row r="453">
          <cell r="B453" t="str">
            <v>UK:GB:APP:Pract</v>
          </cell>
        </row>
        <row r="454">
          <cell r="B454" t="str">
            <v>UK:GB:BPO:</v>
          </cell>
        </row>
        <row r="455">
          <cell r="B455" t="str">
            <v>UK:GB:BPO:FSO</v>
          </cell>
        </row>
        <row r="456">
          <cell r="B456" t="str">
            <v>UK:GB:ITO:DSMC</v>
          </cell>
        </row>
        <row r="457">
          <cell r="B457" t="str">
            <v>UK:GB:ITO:GSD Chester MSP</v>
          </cell>
        </row>
        <row r="458">
          <cell r="B458" t="str">
            <v>UK:GB:ITO:GSD Milton Keynes MSP</v>
          </cell>
        </row>
        <row r="459">
          <cell r="B459" t="str">
            <v>UK:GB:ITO:GSD Peterlee</v>
          </cell>
        </row>
        <row r="460">
          <cell r="B460" t="str">
            <v>UK:GB:ITO:GSD Peterlee MSP</v>
          </cell>
        </row>
        <row r="461">
          <cell r="B461" t="str">
            <v>UK:GB:ITO:High</v>
          </cell>
        </row>
        <row r="462">
          <cell r="B462" t="str">
            <v>UK:GB:ITO:Low</v>
          </cell>
        </row>
        <row r="463">
          <cell r="B463" t="str">
            <v>UK:GB:ITO:SED DII Migration</v>
          </cell>
        </row>
        <row r="464">
          <cell r="B464" t="str">
            <v>USA:US:APP:ADM El Paso Low</v>
          </cell>
        </row>
        <row r="465">
          <cell r="B465" t="str">
            <v>USA:US:APP:ADM High</v>
          </cell>
        </row>
        <row r="466">
          <cell r="B466" t="str">
            <v>USA:US:APP:ADM MphasiS CA NJ NY</v>
          </cell>
        </row>
        <row r="467">
          <cell r="B467" t="str">
            <v>USA:US:APP:ADM MphasiS Not CA NJ NY</v>
          </cell>
        </row>
        <row r="468">
          <cell r="B468" t="str">
            <v>USA:US:APP:CMS</v>
          </cell>
        </row>
        <row r="469">
          <cell r="B469" t="str">
            <v>USA:US:APP:Pract</v>
          </cell>
        </row>
        <row r="470">
          <cell r="B470" t="str">
            <v>USA:US:BPO:</v>
          </cell>
        </row>
        <row r="471">
          <cell r="B471" t="str">
            <v>USA:US:BPO:Contact Center</v>
          </cell>
        </row>
        <row r="472">
          <cell r="B472" t="str">
            <v>USA:US:BPO:GHC Claims and Payment</v>
          </cell>
        </row>
        <row r="473">
          <cell r="B473" t="str">
            <v>USA:US:BPO:GHC Claims and Payment Low</v>
          </cell>
        </row>
        <row r="474">
          <cell r="B474" t="str">
            <v>USA:US:BPO:GHC El Paso</v>
          </cell>
        </row>
        <row r="475">
          <cell r="B475" t="str">
            <v>USA:US:BPO:GHC Eligibility</v>
          </cell>
        </row>
        <row r="476">
          <cell r="B476" t="str">
            <v>USA:US:BPO:GHC Eligibility Low</v>
          </cell>
        </row>
        <row r="477">
          <cell r="B477" t="str">
            <v>USA:US:BPO:GHC Medical Management</v>
          </cell>
        </row>
        <row r="478">
          <cell r="B478" t="str">
            <v>USA:US:BPO:GHC Medical Management Low</v>
          </cell>
        </row>
        <row r="479">
          <cell r="B479" t="str">
            <v>USA:US:BPO:GHC Operations Management</v>
          </cell>
        </row>
        <row r="480">
          <cell r="B480" t="str">
            <v>USA:US:BPO:GHC Operations Management Low</v>
          </cell>
        </row>
        <row r="481">
          <cell r="B481" t="str">
            <v>USA:US:BPO:GHC Provider and Member services</v>
          </cell>
        </row>
        <row r="482">
          <cell r="B482" t="str">
            <v>USA:US:BPO:GHC Provider and Member Services Low</v>
          </cell>
        </row>
        <row r="483">
          <cell r="B483" t="str">
            <v>USA:US:BPO:GHC Technical Analysis</v>
          </cell>
        </row>
        <row r="484">
          <cell r="B484" t="str">
            <v>USA:US:BPO:GHC Technical Analysis Low</v>
          </cell>
        </row>
        <row r="485">
          <cell r="B485" t="str">
            <v>USA:US:BPO:GHC Technical Solutions</v>
          </cell>
        </row>
        <row r="486">
          <cell r="B486" t="str">
            <v>USA:US:BPO:GHC Technical Solutions Low</v>
          </cell>
        </row>
        <row r="487">
          <cell r="B487" t="str">
            <v>USA:US:BPO:HR Services</v>
          </cell>
        </row>
        <row r="488">
          <cell r="B488" t="str">
            <v>USA:US:BPO:PA</v>
          </cell>
        </row>
        <row r="489">
          <cell r="B489" t="str">
            <v>USA:US:ITO:GSD</v>
          </cell>
        </row>
        <row r="490">
          <cell r="B490" t="str">
            <v>USA:US:ITO:High</v>
          </cell>
        </row>
        <row r="491">
          <cell r="B491" t="str">
            <v>USA:US:ITO:IE GM</v>
          </cell>
        </row>
        <row r="492">
          <cell r="B492" t="str">
            <v>USA:US:ITO:Low</v>
          </cell>
        </row>
        <row r="493">
          <cell r="B493" t="str">
            <v>USA:US:Oth:Pract USPS</v>
          </cell>
        </row>
        <row r="494">
          <cell r="B494" t="str">
            <v>USA:US:USPS:Sabre ADM SLG</v>
          </cell>
        </row>
        <row r="495">
          <cell r="B495" t="str">
            <v>USA:US:USPS:SLHHS Leveraged</v>
          </cell>
        </row>
        <row r="496">
          <cell r="B496" t="str">
            <v>Austria:AT:APP:CMS</v>
          </cell>
        </row>
        <row r="497">
          <cell r="B497" t="str">
            <v>Czech Republic:CZ:APP:CMS</v>
          </cell>
        </row>
        <row r="498">
          <cell r="B498" t="str">
            <v>Denmark:DK:APP:CMS</v>
          </cell>
        </row>
        <row r="499">
          <cell r="B499" t="str">
            <v>France:FR:APP:CMS</v>
          </cell>
        </row>
        <row r="500">
          <cell r="B500" t="str">
            <v>Germany:DE:APP:CMS</v>
          </cell>
        </row>
        <row r="501">
          <cell r="B501" t="str">
            <v>India:IN:ITO:GSD Domestic MSP</v>
          </cell>
        </row>
        <row r="502">
          <cell r="B502" t="str">
            <v>India:IN:ITO:Mphasis Service Desk</v>
          </cell>
        </row>
        <row r="503">
          <cell r="B503" t="str">
            <v>Italy:IT:APP:CMS</v>
          </cell>
        </row>
        <row r="504">
          <cell r="B504" t="str">
            <v>Portugal:PT:APP:CMS</v>
          </cell>
        </row>
        <row r="505">
          <cell r="B505" t="str">
            <v>Romania:RO:APP:CMS</v>
          </cell>
        </row>
        <row r="506">
          <cell r="B506" t="str">
            <v>Russia:RU:APP:CMS</v>
          </cell>
        </row>
        <row r="507">
          <cell r="B507" t="str">
            <v>Spain:ES:APP:CMS</v>
          </cell>
        </row>
        <row r="508">
          <cell r="B508" t="str">
            <v>Switzerland:CH:APP:CMS</v>
          </cell>
        </row>
        <row r="509">
          <cell r="B509" t="str">
            <v>Turkey:TR:APP:CMS</v>
          </cell>
        </row>
        <row r="510">
          <cell r="B510" t="str">
            <v>UAE:AE:APP:CMS</v>
          </cell>
        </row>
        <row r="511">
          <cell r="B511" t="str">
            <v>UK:GB:APP:CMS</v>
          </cell>
        </row>
        <row r="512">
          <cell r="B512" t="str">
            <v>UK:GB:ITO:Consulting</v>
          </cell>
        </row>
        <row r="513">
          <cell r="B513" t="str">
            <v>USA:US:ITO:Consulting</v>
          </cell>
        </row>
        <row r="514">
          <cell r="B514" t="str">
            <v>Venezuela:VE:BPO:</v>
          </cell>
        </row>
        <row r="515">
          <cell r="B515" t="str">
            <v>Venezuela:VE:ITO:</v>
          </cell>
        </row>
        <row r="520">
          <cell r="B520" t="str">
            <v>The Country Code is blank</v>
          </cell>
        </row>
        <row r="570">
          <cell r="B570" t="str">
            <v>HPES Applications Services</v>
          </cell>
          <cell r="F570" t="str">
            <v>SO_Apps_Serv</v>
          </cell>
        </row>
        <row r="571">
          <cell r="B571" t="str">
            <v>HPES Applications Development Services</v>
          </cell>
          <cell r="F571" t="str">
            <v>SO_Apps_Dev</v>
          </cell>
        </row>
        <row r="572">
          <cell r="B572" t="str">
            <v>HPES Applications Management Services</v>
          </cell>
          <cell r="F572" t="str">
            <v>SO_Apps_Mgmt</v>
          </cell>
        </row>
        <row r="573">
          <cell r="B573" t="str">
            <v>HPES Applications Services Cloud and Mobility</v>
          </cell>
          <cell r="F573" t="str">
            <v>SO_Apps_Cloud</v>
          </cell>
        </row>
        <row r="574">
          <cell r="B574" t="str">
            <v>HPES Enterprise Information Solutions (EIS)</v>
          </cell>
          <cell r="F574" t="str">
            <v>SO_Apps_EIS</v>
          </cell>
        </row>
        <row r="575">
          <cell r="B575" t="str">
            <v>HPES Enterprise Applications (Applications Practices)</v>
          </cell>
          <cell r="F575" t="str">
            <v>SO_Apps_Enterprise_Apps</v>
          </cell>
        </row>
        <row r="576">
          <cell r="B576" t="str">
            <v>HPES Apps Product Pass Through</v>
          </cell>
          <cell r="F576" t="str">
            <v>SO_Apps_Product_Pass</v>
          </cell>
        </row>
        <row r="577">
          <cell r="B577" t="str">
            <v>HPES Communications Solutions</v>
          </cell>
          <cell r="F577" t="str">
            <v>SO_CMS</v>
          </cell>
        </row>
        <row r="578">
          <cell r="B578" t="str">
            <v>HPES Finance and Administration</v>
          </cell>
          <cell r="F578" t="str">
            <v>SO_BPO_Finance_Admin</v>
          </cell>
        </row>
        <row r="579">
          <cell r="B579" t="str">
            <v>HPES BPO HR and Payroll</v>
          </cell>
          <cell r="F579" t="str">
            <v>SO_BPO_HR_Payroll</v>
          </cell>
        </row>
        <row r="580">
          <cell r="B580" t="str">
            <v>HPES BPO CRM</v>
          </cell>
          <cell r="F580" t="str">
            <v>SO_BPO_CRM</v>
          </cell>
        </row>
        <row r="581">
          <cell r="B581" t="str">
            <v>HPES BPO Fulfillment and Logistics</v>
          </cell>
          <cell r="F581" t="str">
            <v>SO_BPO_Fulfill_Log</v>
          </cell>
        </row>
        <row r="582">
          <cell r="B582" t="str">
            <v>HPES BPO Document Processing</v>
          </cell>
          <cell r="F582" t="str">
            <v>SO_BPO_Doc_Proc</v>
          </cell>
        </row>
        <row r="583">
          <cell r="B583" t="str">
            <v>HPES IS Financial Services</v>
          </cell>
          <cell r="F583" t="str">
            <v>SO_IS_Financial_Serv</v>
          </cell>
        </row>
        <row r="584">
          <cell r="B584" t="str">
            <v>HPES IS Public Sector Services</v>
          </cell>
          <cell r="F584" t="str">
            <v>SO_IS_Public</v>
          </cell>
        </row>
        <row r="585">
          <cell r="B585" t="str">
            <v>HPES IS Healthcare Services</v>
          </cell>
          <cell r="F585" t="str">
            <v>SO_IS_Health_Serv</v>
          </cell>
        </row>
        <row r="586">
          <cell r="B586" t="str">
            <v>HPES IS Transportation Services</v>
          </cell>
          <cell r="F586" t="str">
            <v>SO_IS_Transportation_Serv</v>
          </cell>
        </row>
        <row r="587">
          <cell r="B587" t="str">
            <v>HPES BPO Product Pass Through</v>
          </cell>
          <cell r="F587" t="str">
            <v>SO_BPO_Product_Pass</v>
          </cell>
        </row>
        <row r="588">
          <cell r="B588" t="str">
            <v>HPES Data Center Services</v>
          </cell>
          <cell r="F588" t="str">
            <v>SO_ITO_Data_Center</v>
          </cell>
        </row>
        <row r="589">
          <cell r="B589" t="str">
            <v>HPES Enterprise Service Management</v>
          </cell>
          <cell r="F589" t="str">
            <v>SO_ITO_Enterprise_Serv_Mgmt</v>
          </cell>
        </row>
        <row r="590">
          <cell r="B590" t="str">
            <v>HPES Network Services</v>
          </cell>
          <cell r="F590" t="str">
            <v>SO_ITO_Network_Serv</v>
          </cell>
        </row>
        <row r="591">
          <cell r="B591" t="str">
            <v>HPES Security Services</v>
          </cell>
          <cell r="F591" t="str">
            <v>SO_ITO_Security_Serv</v>
          </cell>
        </row>
        <row r="592">
          <cell r="B592" t="str">
            <v>HPES Workplace Services</v>
          </cell>
          <cell r="F592" t="str">
            <v>SO_ITO_Workplace_Serv</v>
          </cell>
        </row>
        <row r="593">
          <cell r="B593" t="str">
            <v>HPES ITO Product Pass Through</v>
          </cell>
          <cell r="F593" t="str">
            <v>SO_ITO_Product_Pass</v>
          </cell>
        </row>
        <row r="594">
          <cell r="B594" t="str">
            <v>Integration Services</v>
          </cell>
          <cell r="F594" t="str">
            <v>SO_Integraion_Serv</v>
          </cell>
        </row>
        <row r="595">
          <cell r="B595" t="str">
            <v>Cross Functional</v>
          </cell>
          <cell r="F595" t="str">
            <v>SO_Cross_Functional</v>
          </cell>
        </row>
        <row r="632">
          <cell r="B632" t="str">
            <v>SO_Apps_Dev</v>
          </cell>
        </row>
        <row r="633">
          <cell r="B633" t="str">
            <v>HPES Applications Development Services</v>
          </cell>
        </row>
        <row r="634">
          <cell r="B634" t="str">
            <v>HPES Testing and Quality Assurance Services</v>
          </cell>
        </row>
        <row r="635">
          <cell r="B635" t="str">
            <v>HPES SAP Testing</v>
          </cell>
        </row>
        <row r="636">
          <cell r="B636" t="str">
            <v>HPES Application Industry Solutions</v>
          </cell>
        </row>
        <row r="637">
          <cell r="B637" t="str">
            <v>HPES Comprehensive Applications Threat Analysis for USPS</v>
          </cell>
        </row>
        <row r="638">
          <cell r="B638" t="str">
            <v>HPES Assured Identity for USPS</v>
          </cell>
        </row>
        <row r="639">
          <cell r="B639" t="str">
            <v>HPES Assured Identity Plus for USPS</v>
          </cell>
        </row>
        <row r="640">
          <cell r="B640" t="str">
            <v>HPES Integrated Manufacturing Operations Solution</v>
          </cell>
        </row>
        <row r="641">
          <cell r="B641" t="str">
            <v>HPES International Material Data System (IDMS) Material Management Solution</v>
          </cell>
        </row>
        <row r="642">
          <cell r="B642" t="str">
            <v>HPES Warehouse Management System (SILO)</v>
          </cell>
        </row>
        <row r="643">
          <cell r="B643" t="str">
            <v>HPES Order to Cash Solution</v>
          </cell>
        </row>
        <row r="644">
          <cell r="B644" t="str">
            <v>HPES Advanced Meter Infrastructure Solution</v>
          </cell>
        </row>
        <row r="645">
          <cell r="B645" t="str">
            <v>HPES Communications IT Excellence (Diagnostic) Solution</v>
          </cell>
        </row>
        <row r="646">
          <cell r="B646" t="str">
            <v>HPES Dealer Management System (CARLO)</v>
          </cell>
        </row>
        <row r="647">
          <cell r="B647" t="str">
            <v>HPES Product Lifecycle Management Solution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 t="str">
            <v>SO_Apps_Mgmt</v>
          </cell>
        </row>
        <row r="651">
          <cell r="B651" t="str">
            <v>HPES Applications Management Services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 t="str">
            <v>SO_Apps_Cloud</v>
          </cell>
        </row>
        <row r="655">
          <cell r="B655" t="str">
            <v>HPES Applications Development for Cloud</v>
          </cell>
        </row>
        <row r="656">
          <cell r="B656" t="str">
            <v>HPES Applications Modernization Services</v>
          </cell>
        </row>
        <row r="657">
          <cell r="B657" t="str">
            <v>HPES Mobile Applications Services</v>
          </cell>
        </row>
        <row r="658">
          <cell r="B658" t="str">
            <v>HPES Testing for Mobility</v>
          </cell>
        </row>
        <row r="659">
          <cell r="B659" t="str">
            <v>HPES Transformation Consulting Services</v>
          </cell>
        </row>
        <row r="660">
          <cell r="B660" t="str">
            <v>HPES SOA and Integration Services</v>
          </cell>
        </row>
        <row r="661">
          <cell r="B661" t="str">
            <v>HPES Applications Transformation to the Cloud</v>
          </cell>
        </row>
        <row r="662">
          <cell r="B662" t="str">
            <v>HPES Testing for Cloud</v>
          </cell>
        </row>
        <row r="663">
          <cell r="B663" t="str">
            <v>HPES Enterprise Applications Services Cloud for SAP</v>
          </cell>
        </row>
        <row r="664">
          <cell r="B664" t="str">
            <v>HPES Enterprise Applications Services Cloud for Oracle</v>
          </cell>
        </row>
        <row r="665">
          <cell r="B665" t="str">
            <v>HPES Enterprise Applications Services Cloud for Microsoft Dynamics CRM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 t="str">
            <v>SO_Apps_EIS</v>
          </cell>
        </row>
        <row r="669">
          <cell r="B669" t="str">
            <v>HPES Information Strategy &amp; Organization Services</v>
          </cell>
        </row>
        <row r="670">
          <cell r="B670" t="str">
            <v>HPES Information Management &amp; Architecture Services</v>
          </cell>
        </row>
        <row r="671">
          <cell r="B671" t="str">
            <v>HPES Business Analytics &amp; Information Delivery Services</v>
          </cell>
        </row>
        <row r="672">
          <cell r="B672" t="str">
            <v>HPES Advanced Information Services for HP</v>
          </cell>
        </row>
        <row r="673">
          <cell r="B673" t="str">
            <v>HPES Advanced Information Services for SAP</v>
          </cell>
        </row>
        <row r="674">
          <cell r="B674" t="str">
            <v>HPES Advanced Information Services for Microsoft</v>
          </cell>
        </row>
        <row r="675">
          <cell r="B675" t="str">
            <v>HPES Business Solutions- Social Intelligence</v>
          </cell>
        </row>
        <row r="676">
          <cell r="B676" t="str">
            <v>HPES Hosted Delivery- Managed Services, Cloud, Hybrid</v>
          </cell>
        </row>
        <row r="677">
          <cell r="B677" t="str">
            <v>HPES All 3rd Party SW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 t="str">
            <v>SO_Apps_Enterprise_Apps</v>
          </cell>
        </row>
        <row r="681">
          <cell r="B681" t="str">
            <v>HPES Applications Management Services – Enterprise for SAP</v>
          </cell>
        </row>
        <row r="682">
          <cell r="B682" t="str">
            <v>HPES Applications Management Services - Enterprise for Microsoft Dynamics CRM</v>
          </cell>
        </row>
        <row r="683">
          <cell r="B683" t="str">
            <v>HPES Applications Management Services – Enterprise for Oracle</v>
          </cell>
        </row>
        <row r="684">
          <cell r="B684" t="str">
            <v>HPES Enterprise Applications Services for Microsoft</v>
          </cell>
        </row>
        <row r="685">
          <cell r="B685" t="str">
            <v>HPES Enterprise Applications Services for Oracle</v>
          </cell>
        </row>
        <row r="686">
          <cell r="B686" t="str">
            <v>HPES Enterprise Applications Services for SAP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 t="str">
            <v>SO_Apps_Product_Pass</v>
          </cell>
        </row>
        <row r="690">
          <cell r="B690" t="str">
            <v>Apps Embedded Leases</v>
          </cell>
        </row>
        <row r="691">
          <cell r="B691" t="str">
            <v>Apps HP Hardware</v>
          </cell>
        </row>
        <row r="692">
          <cell r="B692" t="str">
            <v>Apps HP ICOEM Services</v>
          </cell>
        </row>
        <row r="693">
          <cell r="B693" t="str">
            <v>Apps HP Software</v>
          </cell>
        </row>
        <row r="694">
          <cell r="B694" t="str">
            <v>Microsoft Products</v>
          </cell>
        </row>
        <row r="695">
          <cell r="B695" t="str">
            <v>Third Party Apps Professional Services</v>
          </cell>
        </row>
        <row r="696">
          <cell r="B696" t="str">
            <v>Third Party Apps Software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 t="str">
            <v>SO_CMS</v>
          </cell>
        </row>
        <row r="700">
          <cell r="B700" t="str">
            <v>HPES CMS Assurance Solutions</v>
          </cell>
        </row>
        <row r="701">
          <cell r="B701" t="str">
            <v>HPES CMS Fulfillment Solutions</v>
          </cell>
        </row>
        <row r="702">
          <cell r="B702" t="str">
            <v>HPES CMS Service Delivery Platform Solutions</v>
          </cell>
        </row>
        <row r="703">
          <cell r="B703" t="str">
            <v>HPES CMS Cloud Services Enablement Solutions</v>
          </cell>
        </row>
        <row r="704">
          <cell r="B704" t="str">
            <v>HPES CMS Network Applications Solutions</v>
          </cell>
        </row>
        <row r="705">
          <cell r="B705" t="str">
            <v>HPES CMS Mobility Management Solutions</v>
          </cell>
        </row>
        <row r="706">
          <cell r="B706" t="str">
            <v>HPES CMS Unified User Profile Solutions</v>
          </cell>
        </row>
        <row r="707">
          <cell r="B707" t="str">
            <v>HPES CMS Location Solutions</v>
          </cell>
        </row>
        <row r="708">
          <cell r="B708" t="str">
            <v>HPES CMS Mediation, Policy &amp; Charging Solutions</v>
          </cell>
        </row>
        <row r="709">
          <cell r="B709" t="str">
            <v>HPES CMS Management of Devices Solutions</v>
          </cell>
        </row>
        <row r="710">
          <cell r="B710" t="str">
            <v>HPES CMS Network Platforms Solutions IN / Call Management</v>
          </cell>
        </row>
        <row r="711">
          <cell r="B711" t="str">
            <v>HPES CMS Network Platforms Solutions Signaling Platform</v>
          </cell>
        </row>
        <row r="712">
          <cell r="B712" t="str">
            <v>HPES CMS Investigation Solutions</v>
          </cell>
        </row>
        <row r="713">
          <cell r="B713" t="str">
            <v>HPES CMS Revenue Intelligence Solutions</v>
          </cell>
        </row>
        <row r="714">
          <cell r="B714" t="str">
            <v>HPES CMS Smart Grid Solutions</v>
          </cell>
        </row>
        <row r="715">
          <cell r="B715" t="str">
            <v>HPES CMS Consulting Services</v>
          </cell>
        </row>
        <row r="716">
          <cell r="B716" t="str">
            <v>HPES CMS Outsourcing Services</v>
          </cell>
        </row>
        <row r="717">
          <cell r="B717" t="str">
            <v>HPES CMS Implementation Services</v>
          </cell>
        </row>
        <row r="718">
          <cell r="B718" t="str">
            <v>HPES CMS Management Services</v>
          </cell>
        </row>
        <row r="719">
          <cell r="B719" t="str">
            <v>HPES Content Delivery Network</v>
          </cell>
        </row>
        <row r="720">
          <cell r="B720" t="str">
            <v>HPES Telco Express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 t="str">
            <v>SO_BPO_Finance_Admin</v>
          </cell>
        </row>
        <row r="724">
          <cell r="B724" t="str">
            <v>HPES Finance and Administration Services</v>
          </cell>
        </row>
        <row r="725">
          <cell r="B725" t="str">
            <v>HPES Procurement Services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 t="str">
            <v>SO_BPO_HR_Payroll</v>
          </cell>
        </row>
        <row r="729">
          <cell r="B729" t="str">
            <v>HPES Payroll Services</v>
          </cell>
        </row>
        <row r="730">
          <cell r="B730" t="str">
            <v>HPES Human Resource Services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 t="str">
            <v>SO_BPO_CRM</v>
          </cell>
        </row>
        <row r="734">
          <cell r="B734" t="str">
            <v>HPES CRM Managed Services</v>
          </cell>
        </row>
        <row r="735">
          <cell r="B735" t="str">
            <v>HPES Transformation Services - Customer Engagement Management</v>
          </cell>
        </row>
        <row r="736">
          <cell r="B736" t="str">
            <v>HPES Enterprise Cloud Services - Customer Engagement Management Services</v>
          </cell>
        </row>
        <row r="737">
          <cell r="B737" t="str">
            <v>HPES Social Enterprise Services</v>
          </cell>
        </row>
        <row r="738">
          <cell r="B738" t="str">
            <v>HPES Warranty Services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 t="str">
            <v>SO_BPO_Fulfill_Log</v>
          </cell>
        </row>
        <row r="742">
          <cell r="B742" t="str">
            <v>HPES Consumer Direct Services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 t="str">
            <v>SO_BPO_Doc_Proc</v>
          </cell>
        </row>
        <row r="746">
          <cell r="B746" t="str">
            <v>HPES Customer Communications Management Services</v>
          </cell>
        </row>
        <row r="747">
          <cell r="B747" t="str">
            <v>HPES Inbound Document Processing Services</v>
          </cell>
        </row>
        <row r="748">
          <cell r="B748" t="str">
            <v>HPES Outbound Document Processing Services</v>
          </cell>
        </row>
        <row r="749">
          <cell r="B749" t="str">
            <v>HPES Repository Services</v>
          </cell>
        </row>
        <row r="750">
          <cell r="B750" t="str">
            <v>HPES Software Publishing Services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 t="str">
            <v>SO_IS_Financial_Serv</v>
          </cell>
        </row>
        <row r="754">
          <cell r="B754" t="str">
            <v>HPES Business Exchange Services</v>
          </cell>
        </row>
        <row r="755">
          <cell r="B755" t="str">
            <v>HPES Business Networking Services</v>
          </cell>
        </row>
        <row r="756">
          <cell r="B756" t="str">
            <v>HPES Check Processing Services</v>
          </cell>
        </row>
        <row r="757">
          <cell r="B757" t="str">
            <v>HPES Commercial Card Services</v>
          </cell>
        </row>
        <row r="758">
          <cell r="B758" t="str">
            <v>HPES Consumer Card Services</v>
          </cell>
        </row>
        <row r="759">
          <cell r="B759" t="str">
            <v>HPES Consumer Loan Services</v>
          </cell>
        </row>
        <row r="760">
          <cell r="B760" t="str">
            <v>HPES Convenience Pay Services</v>
          </cell>
        </row>
        <row r="761">
          <cell r="B761" t="str">
            <v>HPES Core Banking Services</v>
          </cell>
        </row>
        <row r="762">
          <cell r="B762" t="str">
            <v>HPES Flood Insurance Services</v>
          </cell>
        </row>
        <row r="763">
          <cell r="B763" t="str">
            <v>HPES Fraud Management Services</v>
          </cell>
        </row>
        <row r="764">
          <cell r="B764" t="str">
            <v>HPES Insurance Notification Clearinghouse Services</v>
          </cell>
        </row>
        <row r="765">
          <cell r="B765" t="str">
            <v>HPES Insurance Services</v>
          </cell>
        </row>
        <row r="766">
          <cell r="B766" t="str">
            <v>HPES Loss Mitigation Services</v>
          </cell>
        </row>
        <row r="767">
          <cell r="B767" t="str">
            <v>HPES Merchant Acquirer Services</v>
          </cell>
        </row>
        <row r="768">
          <cell r="B768" t="str">
            <v>HPES Mobile Payment Services</v>
          </cell>
        </row>
        <row r="769">
          <cell r="B769" t="str">
            <v>HPES Mortgage Loan Services</v>
          </cell>
        </row>
        <row r="770">
          <cell r="B770" t="str">
            <v>HPES Origination Services</v>
          </cell>
        </row>
        <row r="771">
          <cell r="B771" t="str">
            <v>HPES Prepaid Card Services</v>
          </cell>
        </row>
        <row r="772">
          <cell r="B772" t="str">
            <v>HPES Regional Card Utility Services</v>
          </cell>
        </row>
        <row r="773">
          <cell r="B773" t="str">
            <v>HPES Secure Payment Services</v>
          </cell>
        </row>
        <row r="774">
          <cell r="B774" t="str">
            <v>HPES Switching Services</v>
          </cell>
        </row>
        <row r="775">
          <cell r="B775" t="str">
            <v>HPES Tokenization Services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 t="str">
            <v>SO_IS_Public</v>
          </cell>
        </row>
        <row r="779">
          <cell r="B779" t="str">
            <v>HPES Assured Identity</v>
          </cell>
        </row>
        <row r="780">
          <cell r="B780" t="str">
            <v>HPES Assured Identity Plus</v>
          </cell>
        </row>
        <row r="781">
          <cell r="B781" t="str">
            <v>HPES Campaign Finance Information Systems</v>
          </cell>
        </row>
        <row r="782">
          <cell r="B782" t="str">
            <v>HPES Child Care Enforcement Solution Suite</v>
          </cell>
        </row>
        <row r="783">
          <cell r="B783" t="str">
            <v>HPES Child Care Solution Suite</v>
          </cell>
        </row>
        <row r="784">
          <cell r="B784" t="str">
            <v>HPES Comprehensive Applications Threat Analysis Services</v>
          </cell>
        </row>
        <row r="785">
          <cell r="B785" t="str">
            <v>HPES Comprehensive Motor Vehicles Enabling Technology (COMET) Solution</v>
          </cell>
        </row>
        <row r="786">
          <cell r="B786" t="str">
            <v>HPES Duplicate Voter Exchange Services</v>
          </cell>
        </row>
        <row r="787">
          <cell r="B787" t="str">
            <v>HPES E-Courtroom Solution</v>
          </cell>
        </row>
        <row r="788">
          <cell r="B788" t="str">
            <v>HPES Elections Management Services - Electus</v>
          </cell>
        </row>
        <row r="789">
          <cell r="B789" t="str">
            <v>HPES Eligibility Solution</v>
          </cell>
        </row>
        <row r="790">
          <cell r="B790" t="str">
            <v>HPES Emergency Management Response Services</v>
          </cell>
        </row>
        <row r="791">
          <cell r="B791" t="str">
            <v>HPES Enterprise Tax and Benefits Solution</v>
          </cell>
        </row>
        <row r="792">
          <cell r="B792" t="str">
            <v>HPES Homeland Security Solutions</v>
          </cell>
        </row>
        <row r="793">
          <cell r="B793" t="str">
            <v>HPES Identity Card Management</v>
          </cell>
        </row>
        <row r="794">
          <cell r="B794" t="str">
            <v>HPES Mass Transit Services</v>
          </cell>
        </row>
        <row r="795">
          <cell r="B795" t="str">
            <v>HPES Offender Management Solution</v>
          </cell>
        </row>
        <row r="796">
          <cell r="B796" t="str">
            <v>HPES Public Retirement Benefit Administration Solutions - Clarety</v>
          </cell>
        </row>
        <row r="797">
          <cell r="B797" t="str">
            <v>HPES Virtual Hearings Solution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 t="str">
            <v>SO_IS_Health_Serv</v>
          </cell>
        </row>
        <row r="801">
          <cell r="B801" t="str">
            <v>HPES Atlantes Solution</v>
          </cell>
        </row>
        <row r="802">
          <cell r="B802" t="str">
            <v>HPES Care Management Solution</v>
          </cell>
        </row>
        <row r="803">
          <cell r="B803" t="str">
            <v>HPES Care Network Solution</v>
          </cell>
        </row>
        <row r="804">
          <cell r="B804" t="str">
            <v>HPES Customer Relationship Management Services for Healthcare</v>
          </cell>
        </row>
        <row r="805">
          <cell r="B805" t="str">
            <v>HPES Government Healthcare BPO Services</v>
          </cell>
        </row>
        <row r="806">
          <cell r="B806" t="str">
            <v>HPES Healthcare Eligibility</v>
          </cell>
        </row>
        <row r="807">
          <cell r="B807" t="str">
            <v>HPES Healthcare Payer Administrative Services</v>
          </cell>
        </row>
        <row r="808">
          <cell r="B808" t="str">
            <v>HPES Healthcare Portal Solutions</v>
          </cell>
        </row>
        <row r="809">
          <cell r="B809" t="str">
            <v>HPES ICD-10 Remediation Services</v>
          </cell>
        </row>
        <row r="810">
          <cell r="B810" t="str">
            <v>HPES Medical Management Services Solution</v>
          </cell>
        </row>
        <row r="811">
          <cell r="B811" t="str">
            <v>HPES MetaVance Solution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 t="str">
            <v>SO_IS_Transportation_Serv</v>
          </cell>
        </row>
        <row r="815">
          <cell r="B815" t="str">
            <v>HPES Agilaire Flight Operations Solution</v>
          </cell>
        </row>
        <row r="816">
          <cell r="B816" t="str">
            <v>HPES Agilaire Flight Planning</v>
          </cell>
        </row>
        <row r="817">
          <cell r="B817" t="str">
            <v>HPES Agilaire Passenger Service Solution</v>
          </cell>
        </row>
        <row r="818">
          <cell r="B818" t="str">
            <v>HPES Aircraft Movement</v>
          </cell>
        </row>
        <row r="819">
          <cell r="B819" t="str">
            <v>HPES Air-to-Ground Messaging</v>
          </cell>
        </row>
        <row r="820">
          <cell r="B820" t="str">
            <v>HPES axsDCS</v>
          </cell>
        </row>
        <row r="821">
          <cell r="B821" t="str">
            <v>HPES axsRes</v>
          </cell>
        </row>
        <row r="822">
          <cell r="B822" t="str">
            <v>HPES Electronic Fares Services</v>
          </cell>
        </row>
        <row r="823">
          <cell r="B823" t="str">
            <v>HPES SHARES</v>
          </cell>
        </row>
        <row r="824">
          <cell r="B824" t="str">
            <v>HPES TravelView Central Reservation Solution</v>
          </cell>
        </row>
        <row r="825">
          <cell r="B825" t="str">
            <v>HPES TravelView Channel Connect Solution</v>
          </cell>
        </row>
        <row r="826">
          <cell r="B826" t="str">
            <v>HPES TravelView Guest Management Solution</v>
          </cell>
        </row>
        <row r="827">
          <cell r="B827" t="str">
            <v>HPES TravelView Property Management Solution</v>
          </cell>
        </row>
        <row r="828">
          <cell r="B828" t="str">
            <v>HPES TravelView Revenue Management Solution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 t="str">
            <v>SO_BPO_Product_Pass</v>
          </cell>
        </row>
        <row r="832">
          <cell r="B832" t="str">
            <v>3rd Party BPO Consumables</v>
          </cell>
        </row>
        <row r="833">
          <cell r="B833" t="str">
            <v>3rd Party BPO Postage</v>
          </cell>
        </row>
        <row r="834">
          <cell r="B834" t="str">
            <v>3rd Party BPO Professional Services</v>
          </cell>
        </row>
        <row r="835">
          <cell r="B835" t="str">
            <v>3rd Party BPO Software</v>
          </cell>
        </row>
        <row r="836">
          <cell r="B836" t="str">
            <v>3rd Party BPO Telco / Network</v>
          </cell>
        </row>
        <row r="837">
          <cell r="B837" t="str">
            <v>BPO Embedded Leases</v>
          </cell>
        </row>
        <row r="838">
          <cell r="B838" t="str">
            <v>BPO HP Hardware</v>
          </cell>
        </row>
        <row r="839">
          <cell r="B839" t="str">
            <v>BPO HP ICOEM Services</v>
          </cell>
        </row>
        <row r="840">
          <cell r="B840" t="str">
            <v>BPO HP Software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 t="str">
            <v>SO_ITO_Data_Center</v>
          </cell>
        </row>
        <row r="844">
          <cell r="B844" t="str">
            <v>HPES Archive and Compliance Services</v>
          </cell>
        </row>
        <row r="845">
          <cell r="B845" t="str">
            <v>HPES Backup and Restore Services</v>
          </cell>
        </row>
        <row r="846">
          <cell r="B846" t="str">
            <v>HPES Continuity Services</v>
          </cell>
        </row>
        <row r="847">
          <cell r="B847" t="str">
            <v>HPES Data Center Modernization Services</v>
          </cell>
        </row>
        <row r="848">
          <cell r="B848" t="str">
            <v>HPES Enterprise Application Hosting Services</v>
          </cell>
        </row>
        <row r="849">
          <cell r="B849" t="str">
            <v>HPES Enterprise Cloud Services - Compute</v>
          </cell>
        </row>
        <row r="850">
          <cell r="B850" t="str">
            <v>HPES Enterprise Cloud Services - Continuity</v>
          </cell>
        </row>
        <row r="851">
          <cell r="B851" t="str">
            <v>HPES Enterprise Cloud Services - Private Cloud</v>
          </cell>
        </row>
        <row r="852">
          <cell r="B852" t="str">
            <v>HPES Enterprise Cloud Services - Storage</v>
          </cell>
        </row>
        <row r="853">
          <cell r="B853" t="str">
            <v>HP Utility Services</v>
          </cell>
        </row>
        <row r="854">
          <cell r="B854" t="str">
            <v>HPES Managed Mainframe Services</v>
          </cell>
        </row>
        <row r="855">
          <cell r="B855" t="str">
            <v>HPES Server Management Services</v>
          </cell>
        </row>
        <row r="856">
          <cell r="B856" t="str">
            <v>HPES Storage Management Services</v>
          </cell>
        </row>
        <row r="857">
          <cell r="B857" t="str">
            <v>HPES Web Hosting Services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 t="str">
            <v>SO_ITO_Enterprise_Serv_Mgmt</v>
          </cell>
        </row>
        <row r="861">
          <cell r="B861" t="str">
            <v>HPES Enterprise Service Management Cross Functional Services</v>
          </cell>
        </row>
        <row r="862">
          <cell r="B862" t="str">
            <v>HPES Multisupplier Integration and Management Services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 t="str">
            <v>SO_ITO_Network_Serv</v>
          </cell>
        </row>
        <row r="866">
          <cell r="B866" t="str">
            <v>HPES Carrier Management Services</v>
          </cell>
        </row>
        <row r="867">
          <cell r="B867" t="str">
            <v>HPES Enterprise Cloud Services - Unified Communications</v>
          </cell>
        </row>
        <row r="868">
          <cell r="B868" t="str">
            <v>HPES Network Application Services</v>
          </cell>
        </row>
        <row r="869">
          <cell r="B869" t="str">
            <v>HPES Network Management Services</v>
          </cell>
        </row>
        <row r="870">
          <cell r="B870" t="str">
            <v>HPES Network Security Services</v>
          </cell>
        </row>
        <row r="871">
          <cell r="B871" t="str">
            <v>HPES Network Transformation Services</v>
          </cell>
        </row>
        <row r="872">
          <cell r="B872" t="str">
            <v>HPES Unified Communications Services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 t="str">
            <v>SO_ITO_Security_Serv</v>
          </cell>
        </row>
        <row r="876">
          <cell r="B876" t="str">
            <v>HPES Managed Security Services</v>
          </cell>
        </row>
        <row r="877">
          <cell r="B877" t="str">
            <v>HPES Security Consulting</v>
          </cell>
        </row>
        <row r="878">
          <cell r="B878" t="str">
            <v>HPES Security Governance Services</v>
          </cell>
        </row>
        <row r="879">
          <cell r="B879" t="str">
            <v>HPES Security Technology Services/Support (Renewable)</v>
          </cell>
        </row>
        <row r="880">
          <cell r="B880" t="str">
            <v>HPES Security Technology (Non-Renewable)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 t="str">
            <v>SO_ITO_Workplace_Serv</v>
          </cell>
        </row>
        <row r="884">
          <cell r="B884" t="str">
            <v>HPES Asset Management Services</v>
          </cell>
        </row>
        <row r="885">
          <cell r="B885" t="str">
            <v>HPES Client Virtualization Services</v>
          </cell>
        </row>
        <row r="886">
          <cell r="B886" t="str">
            <v>HPES Collaboration Services</v>
          </cell>
        </row>
        <row r="887">
          <cell r="B887" t="str">
            <v>HPES Enterprise Cloud Services - Collaboration</v>
          </cell>
        </row>
        <row r="888">
          <cell r="B888" t="str">
            <v>HPES Enterprise Cloud Services - Messaging</v>
          </cell>
        </row>
        <row r="889">
          <cell r="B889" t="str">
            <v>HPES Enterprise Cloud Services – Real-Time Collaboration</v>
          </cell>
        </row>
        <row r="890">
          <cell r="B890" t="str">
            <v>HPES License Management Services</v>
          </cell>
        </row>
        <row r="891">
          <cell r="B891" t="str">
            <v>HPES Managed Messaging Services</v>
          </cell>
        </row>
        <row r="892">
          <cell r="B892" t="str">
            <v>HPES Managed Print Services</v>
          </cell>
        </row>
        <row r="893">
          <cell r="B893" t="str">
            <v>HPES Mobile Workplace Services</v>
          </cell>
        </row>
        <row r="894">
          <cell r="B894" t="str">
            <v>HPES Service Desk Services</v>
          </cell>
        </row>
        <row r="895">
          <cell r="B895" t="str">
            <v>HPES Site Support Services</v>
          </cell>
        </row>
        <row r="896">
          <cell r="B896" t="str">
            <v>HPES Software License Consulting</v>
          </cell>
        </row>
        <row r="897">
          <cell r="B897" t="str">
            <v>HPES Software Licensing and Management Solutions</v>
          </cell>
        </row>
        <row r="898">
          <cell r="B898" t="str">
            <v>HPES Software Licensing Reselling Services</v>
          </cell>
        </row>
        <row r="899">
          <cell r="B899" t="str">
            <v>HPES Workplace Server Management Services</v>
          </cell>
        </row>
        <row r="900">
          <cell r="B900" t="str">
            <v>HPES Workplace Software Management Services</v>
          </cell>
        </row>
        <row r="901">
          <cell r="B901" t="str">
            <v>HPES Workplace360 Services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 t="str">
            <v>SO_ITO_Product_Pass</v>
          </cell>
        </row>
        <row r="905">
          <cell r="B905" t="str">
            <v>ITO Embedded Leases</v>
          </cell>
        </row>
        <row r="906">
          <cell r="B906" t="str">
            <v>ITO HP Hardware</v>
          </cell>
        </row>
        <row r="907">
          <cell r="B907" t="str">
            <v>ITO HP ICOEM Services</v>
          </cell>
        </row>
        <row r="908">
          <cell r="B908" t="str">
            <v>ITO HP Software</v>
          </cell>
        </row>
        <row r="909">
          <cell r="B909" t="str">
            <v>Third Party ITO Carrier and Network</v>
          </cell>
        </row>
        <row r="910">
          <cell r="B910" t="str">
            <v>Third Party ITO Consumables</v>
          </cell>
        </row>
        <row r="911">
          <cell r="B911" t="str">
            <v>Third Party ITO Network Hardware</v>
          </cell>
        </row>
        <row r="912">
          <cell r="B912" t="str">
            <v>Third Party ITO PC Hardware</v>
          </cell>
        </row>
        <row r="913">
          <cell r="B913" t="str">
            <v>Third Party ITO Print and Imaging Hardware</v>
          </cell>
        </row>
        <row r="914">
          <cell r="B914" t="str">
            <v>Third Party ITO Professional Services</v>
          </cell>
        </row>
        <row r="915">
          <cell r="B915" t="str">
            <v>Third Party ITO Server Hardware</v>
          </cell>
        </row>
        <row r="916">
          <cell r="B916" t="str">
            <v>Third Party ITO Software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 t="str">
            <v>SO_Integration_Serv</v>
          </cell>
        </row>
        <row r="920">
          <cell r="B920" t="str">
            <v>Integration Services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 t="str">
            <v>SO_Cross_Functional</v>
          </cell>
        </row>
        <row r="924">
          <cell r="B924" t="str">
            <v>Account Management</v>
          </cell>
        </row>
        <row r="925">
          <cell r="B925" t="str">
            <v>Administration</v>
          </cell>
        </row>
        <row r="926">
          <cell r="B926" t="str">
            <v>Overheads</v>
          </cell>
        </row>
      </sheetData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 &amp; Links"/>
      <sheetName val="Summary"/>
      <sheetName val="Total CDE Org"/>
      <sheetName val="546295 DR"/>
      <sheetName val="546296 OS East"/>
      <sheetName val="546297 SC East"/>
      <sheetName val="546298 West"/>
      <sheetName val="546299 Pool"/>
      <sheetName val="546300 Bus Ops"/>
      <sheetName val="Total LOB Transfer"/>
      <sheetName val="546323 OS LOB Transfer"/>
      <sheetName val="544043 SC LOB Transfer"/>
      <sheetName val="544554 SAP"/>
      <sheetName val="544013 BPO"/>
      <sheetName val="OL Relief"/>
      <sheetName val="Actual vs Budgeted Reli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MR322-Financial Summary by Yr"/>
      <sheetName val="SAPBEXqueries"/>
      <sheetName val="SAPBEXfilters"/>
      <sheetName val="SMR323-CY Variance Explanation"/>
      <sheetName val="SMR324-NY Variance Explanation"/>
      <sheetName val="SMR325-NNY Variance Explanation"/>
      <sheetName val="Rev History"/>
      <sheetName val="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3">
          <cell r="B23" t="str">
            <v>10/9/2002 05:05:50</v>
          </cell>
        </row>
        <row r="38">
          <cell r="B38" t="str">
            <v>EDSED114211</v>
          </cell>
        </row>
        <row r="39">
          <cell r="B39" t="str">
            <v>AM - CANADA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ants"/>
      <sheetName val="Staffing Detail"/>
      <sheetName val="Productivity"/>
      <sheetName val="Travel and Other"/>
      <sheetName val="OPTIMUM Cost and Price"/>
      <sheetName val="Price"/>
      <sheetName val="Summary"/>
      <sheetName val="Financial"/>
      <sheetName val="Rates"/>
      <sheetName val="Hours"/>
      <sheetName val="Solution Walk"/>
      <sheetName val="AMS Business Case"/>
    </sheetNames>
    <sheetDataSet>
      <sheetData sheetId="0">
        <row r="2">
          <cell r="K2" t="str">
            <v>HP - Canada</v>
          </cell>
        </row>
        <row r="3">
          <cell r="K3" t="str">
            <v>HP - Costa Rica</v>
          </cell>
        </row>
        <row r="4">
          <cell r="K4" t="str">
            <v>Sierra</v>
          </cell>
        </row>
        <row r="5">
          <cell r="K5" t="str">
            <v>Cenovus</v>
          </cell>
        </row>
        <row r="6">
          <cell r="K6" t="str">
            <v>Full Circle</v>
          </cell>
        </row>
        <row r="7">
          <cell r="K7" t="str">
            <v>FIRM</v>
          </cell>
        </row>
        <row r="8">
          <cell r="K8" t="str">
            <v>HP - USA</v>
          </cell>
        </row>
        <row r="9">
          <cell r="K9" t="str">
            <v>HP - USA (Pract)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er's summary"/>
      <sheetName val="I-EO"/>
      <sheetName val="EO"/>
      <sheetName val="Staff-EO"/>
      <sheetName val="BS-EO"/>
      <sheetName val="SAP-EO"/>
      <sheetName val="cc2"/>
      <sheetName val="I-cc2"/>
      <sheetName val="BS-cc2"/>
      <sheetName val="SAP-cc2"/>
      <sheetName val="cc3"/>
      <sheetName val="I-cc3"/>
      <sheetName val="BS-cc3"/>
      <sheetName val="SAP-cc3"/>
      <sheetName val="cc4"/>
      <sheetName val="I-cc4"/>
      <sheetName val="BS-cc4"/>
      <sheetName val="SAP-cc4"/>
      <sheetName val="EMS"/>
      <sheetName val="Reference table"/>
      <sheetName val="Instructions_Version control"/>
      <sheetName val="Notes"/>
    </sheetNames>
    <sheetDataSet>
      <sheetData sheetId="0"/>
      <sheetData sheetId="1">
        <row r="427">
          <cell r="U427">
            <v>0</v>
          </cell>
        </row>
      </sheetData>
      <sheetData sheetId="2"/>
      <sheetData sheetId="3">
        <row r="39">
          <cell r="EH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"/>
      <sheetName val="ALL"/>
      <sheetName val="Transformatio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Organization</v>
          </cell>
          <cell r="B1" t="str">
            <v>Hrs/mth</v>
          </cell>
        </row>
        <row r="2">
          <cell r="A2" t="str">
            <v>Cenovus</v>
          </cell>
          <cell r="B2">
            <v>150</v>
          </cell>
        </row>
        <row r="3">
          <cell r="A3" t="str">
            <v>FIRM</v>
          </cell>
          <cell r="B3">
            <v>150</v>
          </cell>
        </row>
        <row r="4">
          <cell r="A4" t="str">
            <v>Full Circle</v>
          </cell>
          <cell r="B4">
            <v>150</v>
          </cell>
        </row>
        <row r="5">
          <cell r="A5" t="str">
            <v>HP - Canada</v>
          </cell>
          <cell r="B5">
            <v>140.6</v>
          </cell>
        </row>
        <row r="6">
          <cell r="A6" t="str">
            <v>HP - Costa Rica</v>
          </cell>
          <cell r="B6">
            <v>153.58000000000001</v>
          </cell>
        </row>
        <row r="7">
          <cell r="A7" t="str">
            <v>HP - USA</v>
          </cell>
          <cell r="B7">
            <v>140.88999999999999</v>
          </cell>
        </row>
        <row r="8">
          <cell r="A8" t="str">
            <v>Sierra</v>
          </cell>
          <cell r="B8">
            <v>150</v>
          </cell>
        </row>
        <row r="9">
          <cell r="A9" t="str">
            <v>Other</v>
          </cell>
          <cell r="B9">
            <v>150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Contract Contacts"/>
      <sheetName val="Current Year Flash - CAD"/>
      <sheetName val="Variance to Prior Flash"/>
      <sheetName val="Variance to ASPIRE"/>
      <sheetName val="Qtr to Qtr Variance"/>
      <sheetName val="Next Year Flash - CAD"/>
      <sheetName val="Prior Flash - CAD"/>
      <sheetName val="Aspire - CAD"/>
      <sheetName val="Prior Year - CAD"/>
      <sheetName val="Current_Outlook"/>
      <sheetName val="Contract_Lookup"/>
      <sheetName val="Other_Lookups"/>
    </sheetNames>
    <sheetDataSet>
      <sheetData sheetId="0">
        <row r="2">
          <cell r="C2" t="str">
            <v>Western Canada</v>
          </cell>
        </row>
        <row r="4">
          <cell r="C4" t="str">
            <v>Jun (6 + 6) Flash</v>
          </cell>
        </row>
        <row r="7">
          <cell r="C7">
            <v>2010</v>
          </cell>
        </row>
      </sheetData>
      <sheetData sheetId="1"/>
      <sheetData sheetId="2"/>
      <sheetData sheetId="3">
        <row r="6">
          <cell r="D6" t="str">
            <v>Commercial Alberta / BC</v>
          </cell>
        </row>
      </sheetData>
      <sheetData sheetId="4">
        <row r="6">
          <cell r="D6" t="str">
            <v>Saskatchewan PS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Dynamic Key_Rev_COL</v>
          </cell>
        </row>
      </sheetData>
      <sheetData sheetId="11">
        <row r="2">
          <cell r="R2" t="str">
            <v>Comm'l AB - BC Small Contracts</v>
          </cell>
        </row>
      </sheetData>
      <sheetData sheetId="12">
        <row r="3">
          <cell r="I3" t="str">
            <v>Dec (0 + 12) Flash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Client only"/>
      <sheetName val="By Client-Role"/>
      <sheetName val="By Client-Employee"/>
      <sheetName val="Database-HPA65"/>
      <sheetName val="Non-Trade HPA65"/>
      <sheetName val="Dept excluded from the database"/>
      <sheetName val="Staff Assignments"/>
      <sheetName val="Roles"/>
      <sheetName val="Clients"/>
      <sheetName val="Mar 2003 HPA65"/>
      <sheetName val="April 2003 HPA65"/>
      <sheetName val="May 2003 HPA65"/>
      <sheetName val="Jun 2003 HPA6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8102Buschlen, Morgan</v>
          </cell>
          <cell r="B2" t="str">
            <v>Buschlen, Morgan</v>
          </cell>
          <cell r="C2">
            <v>8102</v>
          </cell>
          <cell r="D2" t="str">
            <v>OUTPUT &amp; SCHEDULING</v>
          </cell>
          <cell r="E2" t="str">
            <v>H2</v>
          </cell>
          <cell r="F2">
            <v>80702</v>
          </cell>
        </row>
        <row r="3">
          <cell r="A3" t="str">
            <v>8102Dowling, Bob</v>
          </cell>
          <cell r="B3" t="str">
            <v>Dowling, Bob</v>
          </cell>
          <cell r="C3" t="str">
            <v>8102</v>
          </cell>
          <cell r="D3" t="str">
            <v>TAPE</v>
          </cell>
          <cell r="E3" t="str">
            <v>H1</v>
          </cell>
          <cell r="F3" t="str">
            <v>80702</v>
          </cell>
        </row>
        <row r="4">
          <cell r="A4" t="str">
            <v>8102Dowling, Robert</v>
          </cell>
          <cell r="B4" t="str">
            <v>Dowling, Robert</v>
          </cell>
          <cell r="C4" t="str">
            <v>8102</v>
          </cell>
          <cell r="D4" t="str">
            <v>TAPE</v>
          </cell>
          <cell r="E4" t="str">
            <v>H1</v>
          </cell>
          <cell r="F4" t="str">
            <v>80702</v>
          </cell>
        </row>
        <row r="5">
          <cell r="A5" t="str">
            <v>8102Fitzgerald, Barb</v>
          </cell>
          <cell r="B5" t="str">
            <v>Fitzgerald, Barb</v>
          </cell>
          <cell r="C5" t="str">
            <v>8102</v>
          </cell>
          <cell r="D5" t="str">
            <v>TAPE-Mgmt</v>
          </cell>
          <cell r="E5" t="str">
            <v>H2</v>
          </cell>
          <cell r="F5" t="str">
            <v>80702</v>
          </cell>
        </row>
        <row r="6">
          <cell r="A6" t="str">
            <v>8102Henderson, James</v>
          </cell>
          <cell r="B6" t="str">
            <v>Henderson, James</v>
          </cell>
          <cell r="C6">
            <v>8102</v>
          </cell>
          <cell r="D6" t="str">
            <v>OUTPUT &amp; SCHEDULING</v>
          </cell>
          <cell r="E6" t="str">
            <v>H1</v>
          </cell>
          <cell r="F6">
            <v>80702</v>
          </cell>
        </row>
        <row r="7">
          <cell r="A7" t="str">
            <v>8102MacAskill, Alice</v>
          </cell>
          <cell r="B7" t="str">
            <v>MacAskill, Alice</v>
          </cell>
          <cell r="C7" t="str">
            <v>8102</v>
          </cell>
          <cell r="D7" t="str">
            <v>TAPE</v>
          </cell>
          <cell r="E7" t="str">
            <v>H2</v>
          </cell>
          <cell r="F7" t="str">
            <v>80702</v>
          </cell>
        </row>
        <row r="8">
          <cell r="A8" t="str">
            <v>8102Panacci, Joseph</v>
          </cell>
          <cell r="B8" t="str">
            <v>Panacci, Joseph</v>
          </cell>
          <cell r="C8" t="str">
            <v>8102</v>
          </cell>
          <cell r="D8" t="str">
            <v>OUTPUT &amp; SCHEDULING</v>
          </cell>
          <cell r="E8" t="str">
            <v>HS</v>
          </cell>
          <cell r="F8" t="str">
            <v>80702</v>
          </cell>
        </row>
        <row r="9">
          <cell r="A9" t="str">
            <v>8102Vallena, Rolando</v>
          </cell>
          <cell r="B9" t="str">
            <v>Vallena, Rolando</v>
          </cell>
          <cell r="C9" t="str">
            <v>8102</v>
          </cell>
          <cell r="D9" t="str">
            <v>TAPE</v>
          </cell>
          <cell r="E9" t="str">
            <v>H2</v>
          </cell>
          <cell r="F9" t="str">
            <v>80702</v>
          </cell>
        </row>
        <row r="10">
          <cell r="A10" t="str">
            <v>8102Zheng, Li</v>
          </cell>
          <cell r="B10" t="str">
            <v>Zheng, Li</v>
          </cell>
          <cell r="C10" t="str">
            <v>8102</v>
          </cell>
          <cell r="D10" t="str">
            <v>OUTPUT &amp; SCHEDULING</v>
          </cell>
          <cell r="E10" t="str">
            <v>H2</v>
          </cell>
          <cell r="F10" t="str">
            <v>80702</v>
          </cell>
        </row>
        <row r="11">
          <cell r="A11" t="str">
            <v>8104Kulasingam, Sandaram</v>
          </cell>
          <cell r="B11" t="str">
            <v>Kulasingam, Sandaram</v>
          </cell>
          <cell r="C11" t="str">
            <v>8104</v>
          </cell>
          <cell r="D11" t="str">
            <v>TAPE</v>
          </cell>
          <cell r="E11" t="str">
            <v>H1</v>
          </cell>
          <cell r="F11" t="str">
            <v>80704</v>
          </cell>
        </row>
        <row r="12">
          <cell r="A12" t="str">
            <v>8104Kulasingam, Sundaram</v>
          </cell>
          <cell r="B12" t="str">
            <v>Kulasingam, Sundaram</v>
          </cell>
          <cell r="C12" t="str">
            <v>8104</v>
          </cell>
          <cell r="D12" t="str">
            <v>TAPE</v>
          </cell>
          <cell r="E12" t="str">
            <v>H1</v>
          </cell>
          <cell r="F12" t="str">
            <v>80704</v>
          </cell>
        </row>
        <row r="13">
          <cell r="A13" t="str">
            <v>8104Li, Andy</v>
          </cell>
          <cell r="B13" t="str">
            <v>Li, Andy</v>
          </cell>
          <cell r="C13" t="str">
            <v>8104</v>
          </cell>
          <cell r="D13" t="str">
            <v>TAPE</v>
          </cell>
          <cell r="E13" t="str">
            <v>H1</v>
          </cell>
          <cell r="F13" t="str">
            <v>80704</v>
          </cell>
        </row>
        <row r="14">
          <cell r="A14" t="str">
            <v>8104Reyna, Ryan</v>
          </cell>
          <cell r="B14" t="str">
            <v>Reyna, Ryan</v>
          </cell>
          <cell r="C14" t="str">
            <v>8104</v>
          </cell>
          <cell r="D14" t="str">
            <v>TAPE</v>
          </cell>
          <cell r="E14" t="str">
            <v>H1</v>
          </cell>
          <cell r="F14" t="str">
            <v>80704</v>
          </cell>
        </row>
        <row r="15">
          <cell r="A15" t="str">
            <v>8104Shepherd-Cushnie, Sandra</v>
          </cell>
          <cell r="B15" t="str">
            <v>Shepherd-Cushnie, Sandra</v>
          </cell>
          <cell r="C15" t="str">
            <v>8104</v>
          </cell>
          <cell r="D15" t="str">
            <v>TAPE</v>
          </cell>
          <cell r="E15" t="str">
            <v>H2</v>
          </cell>
          <cell r="F15" t="str">
            <v>80704</v>
          </cell>
        </row>
        <row r="16">
          <cell r="A16" t="str">
            <v>8107Arning, Kenneth</v>
          </cell>
          <cell r="B16" t="str">
            <v>Arning, Kenneth</v>
          </cell>
          <cell r="C16">
            <v>8107</v>
          </cell>
          <cell r="D16" t="str">
            <v>NT</v>
          </cell>
          <cell r="E16" t="str">
            <v>H4</v>
          </cell>
          <cell r="F16">
            <v>80707</v>
          </cell>
        </row>
        <row r="17">
          <cell r="A17" t="str">
            <v>8107Dorey, Joseph</v>
          </cell>
          <cell r="B17" t="str">
            <v>Dorey, Joseph</v>
          </cell>
          <cell r="C17">
            <v>8107</v>
          </cell>
          <cell r="D17" t="str">
            <v>NT</v>
          </cell>
          <cell r="E17" t="str">
            <v>H2</v>
          </cell>
          <cell r="F17">
            <v>80707</v>
          </cell>
        </row>
        <row r="18">
          <cell r="A18" t="str">
            <v>8107Eastabrook, Jamie</v>
          </cell>
          <cell r="B18" t="str">
            <v>Eastabrook, Jamie</v>
          </cell>
          <cell r="C18">
            <v>8107</v>
          </cell>
          <cell r="D18" t="str">
            <v>NT</v>
          </cell>
          <cell r="E18" t="str">
            <v>H2</v>
          </cell>
          <cell r="F18">
            <v>80707</v>
          </cell>
        </row>
        <row r="19">
          <cell r="A19" t="str">
            <v>8107Kumarasamy, Nathan</v>
          </cell>
          <cell r="B19" t="str">
            <v>Kumarasamy, Nathan</v>
          </cell>
          <cell r="C19">
            <v>8107</v>
          </cell>
          <cell r="D19" t="str">
            <v>NT</v>
          </cell>
          <cell r="E19" t="str">
            <v>H2</v>
          </cell>
          <cell r="F19">
            <v>80707</v>
          </cell>
        </row>
        <row r="20">
          <cell r="A20" t="str">
            <v>8107Lee, Rune</v>
          </cell>
          <cell r="B20" t="str">
            <v>Lee, Rune</v>
          </cell>
          <cell r="C20">
            <v>8107</v>
          </cell>
          <cell r="D20" t="str">
            <v>NT</v>
          </cell>
          <cell r="E20" t="str">
            <v>H2</v>
          </cell>
          <cell r="F20">
            <v>80707</v>
          </cell>
        </row>
        <row r="21">
          <cell r="A21" t="str">
            <v>8107Liu, Chris</v>
          </cell>
          <cell r="B21" t="str">
            <v>Liu, Chris</v>
          </cell>
          <cell r="C21">
            <v>8107</v>
          </cell>
          <cell r="D21" t="str">
            <v>NT</v>
          </cell>
          <cell r="E21" t="str">
            <v>H3</v>
          </cell>
          <cell r="F21">
            <v>80707</v>
          </cell>
        </row>
        <row r="22">
          <cell r="A22" t="str">
            <v>8107Martin, Kelvin</v>
          </cell>
          <cell r="B22" t="str">
            <v>Martin, Kelvin</v>
          </cell>
          <cell r="C22">
            <v>8107</v>
          </cell>
          <cell r="D22" t="str">
            <v>NT</v>
          </cell>
          <cell r="E22" t="str">
            <v>H3</v>
          </cell>
          <cell r="F22">
            <v>80707</v>
          </cell>
        </row>
        <row r="23">
          <cell r="A23" t="str">
            <v>8107Perreault, Norman</v>
          </cell>
          <cell r="B23" t="str">
            <v>Perreault, Norman</v>
          </cell>
          <cell r="C23">
            <v>8107</v>
          </cell>
          <cell r="D23" t="str">
            <v>NT</v>
          </cell>
          <cell r="E23" t="str">
            <v>H3</v>
          </cell>
          <cell r="F23">
            <v>80707</v>
          </cell>
        </row>
        <row r="24">
          <cell r="A24" t="str">
            <v>8107Savich, Colleen</v>
          </cell>
          <cell r="B24" t="str">
            <v>Savich, Colleen</v>
          </cell>
          <cell r="C24">
            <v>8107</v>
          </cell>
          <cell r="D24" t="str">
            <v>NT</v>
          </cell>
          <cell r="E24" t="str">
            <v>H2</v>
          </cell>
          <cell r="F24">
            <v>80707</v>
          </cell>
        </row>
        <row r="25">
          <cell r="A25" t="str">
            <v>8107Zhu, Julia</v>
          </cell>
          <cell r="B25" t="str">
            <v>Zhu, Julia</v>
          </cell>
          <cell r="C25">
            <v>8107</v>
          </cell>
          <cell r="D25" t="str">
            <v>UNIX</v>
          </cell>
          <cell r="E25" t="str">
            <v>H3</v>
          </cell>
          <cell r="F25">
            <v>80707</v>
          </cell>
        </row>
        <row r="26">
          <cell r="A26" t="str">
            <v>8136Drugescu, Cezar</v>
          </cell>
          <cell r="B26" t="str">
            <v>Drugescu, Cezar</v>
          </cell>
          <cell r="C26">
            <v>8136</v>
          </cell>
          <cell r="D26" t="str">
            <v>SECURITY MANAGEMENT</v>
          </cell>
          <cell r="E26" t="str">
            <v>H3</v>
          </cell>
          <cell r="F26">
            <v>85136</v>
          </cell>
        </row>
        <row r="27">
          <cell r="A27" t="str">
            <v>8139Bautista, Allan</v>
          </cell>
          <cell r="B27" t="str">
            <v>Bautista, Allan</v>
          </cell>
          <cell r="C27">
            <v>8139</v>
          </cell>
          <cell r="D27" t="str">
            <v>OUTPUT &amp; SCHEDULING</v>
          </cell>
          <cell r="E27" t="str">
            <v>H2</v>
          </cell>
          <cell r="F27">
            <v>80739</v>
          </cell>
        </row>
        <row r="28">
          <cell r="A28" t="str">
            <v>8139Hip Loy Lee, Nick</v>
          </cell>
          <cell r="B28" t="str">
            <v>Hip Loy Lee, Nick</v>
          </cell>
          <cell r="C28" t="str">
            <v>8139</v>
          </cell>
          <cell r="D28" t="str">
            <v>OUTPUT &amp; SCHEDULING</v>
          </cell>
          <cell r="E28" t="str">
            <v>H3</v>
          </cell>
          <cell r="F28" t="str">
            <v>80739</v>
          </cell>
        </row>
        <row r="29">
          <cell r="A29" t="str">
            <v>8139Midena, Christine</v>
          </cell>
          <cell r="B29" t="str">
            <v>Midena, Christine</v>
          </cell>
          <cell r="C29">
            <v>8139</v>
          </cell>
          <cell r="D29" t="str">
            <v>OUTPUT &amp; SCHEDULING</v>
          </cell>
          <cell r="E29" t="str">
            <v>H2</v>
          </cell>
          <cell r="F29">
            <v>80739</v>
          </cell>
        </row>
        <row r="30">
          <cell r="A30" t="str">
            <v>8139St Denis, Wayne</v>
          </cell>
          <cell r="B30" t="str">
            <v>St Denis, Wayne</v>
          </cell>
          <cell r="C30" t="str">
            <v>8139</v>
          </cell>
          <cell r="D30" t="str">
            <v>OUTPUT &amp; SCHEDULING</v>
          </cell>
          <cell r="E30" t="str">
            <v>H3</v>
          </cell>
          <cell r="F30" t="str">
            <v>80739</v>
          </cell>
        </row>
        <row r="31">
          <cell r="A31" t="str">
            <v>8139St. Denis, Wayne</v>
          </cell>
          <cell r="B31" t="str">
            <v>St. Denis, Wayne</v>
          </cell>
          <cell r="C31">
            <v>8139</v>
          </cell>
          <cell r="D31" t="str">
            <v>OUTPUT &amp; SCHEDULING</v>
          </cell>
          <cell r="E31" t="str">
            <v>H3</v>
          </cell>
          <cell r="F31">
            <v>80739</v>
          </cell>
        </row>
        <row r="32">
          <cell r="A32" t="str">
            <v>8142Abraham, Elizabeth</v>
          </cell>
          <cell r="B32" t="str">
            <v>Abraham, Elizabeth</v>
          </cell>
          <cell r="C32" t="str">
            <v>8142</v>
          </cell>
          <cell r="D32" t="str">
            <v>PBM</v>
          </cell>
          <cell r="E32" t="str">
            <v>H3</v>
          </cell>
          <cell r="F32" t="str">
            <v>80642</v>
          </cell>
        </row>
        <row r="33">
          <cell r="A33" t="str">
            <v>8142Albornoz, Arsenio</v>
          </cell>
          <cell r="B33" t="str">
            <v>Albornoz, Arsenio</v>
          </cell>
          <cell r="C33" t="str">
            <v>8142</v>
          </cell>
          <cell r="D33" t="str">
            <v>PBM</v>
          </cell>
          <cell r="E33" t="str">
            <v>H2</v>
          </cell>
          <cell r="F33" t="str">
            <v>80642</v>
          </cell>
        </row>
        <row r="34">
          <cell r="A34" t="str">
            <v>8142Bell, David A.</v>
          </cell>
          <cell r="B34" t="str">
            <v>Bell, David A.</v>
          </cell>
          <cell r="C34" t="str">
            <v>8142</v>
          </cell>
          <cell r="D34" t="str">
            <v>PBM</v>
          </cell>
          <cell r="E34" t="str">
            <v>H2</v>
          </cell>
          <cell r="F34" t="str">
            <v>80642</v>
          </cell>
        </row>
        <row r="35">
          <cell r="A35" t="str">
            <v>8142Biju, Fiji</v>
          </cell>
          <cell r="B35" t="str">
            <v>Biju, Fiji</v>
          </cell>
          <cell r="C35" t="str">
            <v>8142</v>
          </cell>
          <cell r="D35" t="str">
            <v>PBM</v>
          </cell>
          <cell r="E35" t="str">
            <v>H2</v>
          </cell>
          <cell r="F35" t="str">
            <v>80642</v>
          </cell>
        </row>
        <row r="36">
          <cell r="A36" t="str">
            <v>8142Bronilla, Minda</v>
          </cell>
          <cell r="B36" t="str">
            <v>Bronilla, Minda</v>
          </cell>
          <cell r="C36" t="str">
            <v>8142</v>
          </cell>
          <cell r="D36" t="str">
            <v>PBM</v>
          </cell>
          <cell r="E36" t="str">
            <v>H2</v>
          </cell>
          <cell r="F36" t="str">
            <v>80642</v>
          </cell>
        </row>
        <row r="37">
          <cell r="A37" t="str">
            <v>8142Brzuchacz, Chet</v>
          </cell>
          <cell r="B37" t="str">
            <v>Brzuchacz, Chet</v>
          </cell>
          <cell r="C37" t="str">
            <v>8142</v>
          </cell>
          <cell r="D37" t="str">
            <v>PBM</v>
          </cell>
          <cell r="E37" t="str">
            <v>H3</v>
          </cell>
          <cell r="F37" t="str">
            <v>80642</v>
          </cell>
        </row>
        <row r="38">
          <cell r="A38" t="str">
            <v>8142Castellvi, Alberto</v>
          </cell>
          <cell r="B38" t="str">
            <v>Castellvi, Alberto</v>
          </cell>
          <cell r="C38" t="str">
            <v>8142</v>
          </cell>
          <cell r="D38" t="str">
            <v>PBM</v>
          </cell>
          <cell r="E38" t="str">
            <v>H2</v>
          </cell>
          <cell r="F38" t="str">
            <v>80642</v>
          </cell>
        </row>
        <row r="39">
          <cell r="A39" t="str">
            <v>8142Connelly, Jennifer</v>
          </cell>
          <cell r="B39" t="str">
            <v>Connelly, Jennifer</v>
          </cell>
          <cell r="C39" t="str">
            <v>8142</v>
          </cell>
          <cell r="D39" t="str">
            <v>PBM</v>
          </cell>
          <cell r="E39" t="str">
            <v>H2</v>
          </cell>
          <cell r="F39" t="str">
            <v>80642</v>
          </cell>
        </row>
        <row r="40">
          <cell r="A40" t="str">
            <v>8142Furdek, Antonio</v>
          </cell>
          <cell r="B40" t="str">
            <v>Furdek, Antonio</v>
          </cell>
          <cell r="C40" t="str">
            <v>8142</v>
          </cell>
          <cell r="D40" t="str">
            <v>PBM</v>
          </cell>
          <cell r="E40" t="str">
            <v>H2</v>
          </cell>
          <cell r="F40" t="str">
            <v>80642</v>
          </cell>
        </row>
        <row r="41">
          <cell r="A41" t="str">
            <v>8142Ip, Hedy</v>
          </cell>
          <cell r="B41" t="str">
            <v>Ip, Hedy</v>
          </cell>
          <cell r="C41" t="str">
            <v>8142</v>
          </cell>
          <cell r="D41" t="str">
            <v>PBM</v>
          </cell>
          <cell r="E41" t="str">
            <v>H2</v>
          </cell>
          <cell r="F41" t="str">
            <v>80642</v>
          </cell>
        </row>
        <row r="42">
          <cell r="A42" t="str">
            <v>8142Khan, Dean</v>
          </cell>
          <cell r="B42" t="str">
            <v>Khan, Dean</v>
          </cell>
          <cell r="C42" t="str">
            <v>8142</v>
          </cell>
          <cell r="D42" t="str">
            <v>PBM</v>
          </cell>
          <cell r="E42" t="str">
            <v>H3</v>
          </cell>
          <cell r="F42" t="str">
            <v>80642</v>
          </cell>
        </row>
        <row r="43">
          <cell r="A43" t="str">
            <v>8142Khan, Niaz</v>
          </cell>
          <cell r="B43" t="str">
            <v>Khan, Niaz</v>
          </cell>
          <cell r="C43" t="str">
            <v>8142</v>
          </cell>
          <cell r="D43" t="str">
            <v>PBM</v>
          </cell>
          <cell r="E43" t="str">
            <v>H2</v>
          </cell>
          <cell r="F43" t="str">
            <v>80642</v>
          </cell>
        </row>
        <row r="44">
          <cell r="A44" t="str">
            <v>8142Lee, So</v>
          </cell>
          <cell r="B44" t="str">
            <v>Lee, So</v>
          </cell>
          <cell r="C44" t="str">
            <v>8142</v>
          </cell>
          <cell r="D44" t="str">
            <v>PBM</v>
          </cell>
          <cell r="E44" t="str">
            <v>H2</v>
          </cell>
          <cell r="F44" t="str">
            <v>80642</v>
          </cell>
        </row>
        <row r="45">
          <cell r="A45" t="str">
            <v>8142Lee, So Li</v>
          </cell>
          <cell r="B45" t="str">
            <v>Lee, So Li</v>
          </cell>
          <cell r="C45" t="str">
            <v>8142</v>
          </cell>
          <cell r="D45" t="str">
            <v>PBM</v>
          </cell>
          <cell r="E45" t="str">
            <v>H2</v>
          </cell>
          <cell r="F45" t="str">
            <v>80642</v>
          </cell>
        </row>
        <row r="46">
          <cell r="A46" t="str">
            <v>8142Lee, Yong</v>
          </cell>
          <cell r="B46" t="str">
            <v>Lee, Yong</v>
          </cell>
          <cell r="C46" t="str">
            <v>8142</v>
          </cell>
          <cell r="D46" t="str">
            <v>PBM</v>
          </cell>
          <cell r="E46" t="str">
            <v>H2</v>
          </cell>
          <cell r="F46" t="str">
            <v>80642</v>
          </cell>
        </row>
        <row r="47">
          <cell r="A47" t="str">
            <v>8142Lee, Yong K</v>
          </cell>
          <cell r="B47" t="str">
            <v>Lee, Yong K</v>
          </cell>
          <cell r="C47" t="str">
            <v>8142</v>
          </cell>
          <cell r="D47" t="str">
            <v>PBM</v>
          </cell>
          <cell r="E47" t="str">
            <v>H2</v>
          </cell>
          <cell r="F47" t="str">
            <v>80642</v>
          </cell>
        </row>
        <row r="48">
          <cell r="A48" t="str">
            <v>8142O'Neill, Jennifer</v>
          </cell>
          <cell r="B48" t="str">
            <v>O'Neill, Jennifer</v>
          </cell>
          <cell r="C48" t="str">
            <v>8142</v>
          </cell>
          <cell r="D48" t="str">
            <v>PBM</v>
          </cell>
          <cell r="E48" t="str">
            <v>H2</v>
          </cell>
          <cell r="F48" t="str">
            <v>80642</v>
          </cell>
        </row>
        <row r="49">
          <cell r="A49" t="str">
            <v>8142Ramnath, Sheila</v>
          </cell>
          <cell r="B49" t="str">
            <v>Ramnath, Sheila</v>
          </cell>
          <cell r="C49" t="str">
            <v>8142</v>
          </cell>
          <cell r="D49" t="str">
            <v>PBM</v>
          </cell>
          <cell r="E49" t="str">
            <v>H2</v>
          </cell>
          <cell r="F49" t="str">
            <v>80642</v>
          </cell>
        </row>
        <row r="50">
          <cell r="A50" t="str">
            <v>8142Snicler, Leo</v>
          </cell>
          <cell r="B50" t="str">
            <v>Snicler, Leo</v>
          </cell>
          <cell r="C50" t="str">
            <v>8142</v>
          </cell>
          <cell r="D50" t="str">
            <v>PBM</v>
          </cell>
          <cell r="E50" t="str">
            <v>HS</v>
          </cell>
          <cell r="F50" t="str">
            <v>80642</v>
          </cell>
        </row>
        <row r="51">
          <cell r="A51" t="str">
            <v>8142Talukder, Krishna</v>
          </cell>
          <cell r="B51" t="str">
            <v>Talukder, Krishna</v>
          </cell>
          <cell r="C51" t="str">
            <v>8142</v>
          </cell>
          <cell r="D51" t="str">
            <v>PBM</v>
          </cell>
          <cell r="E51" t="str">
            <v>H2</v>
          </cell>
          <cell r="F51" t="str">
            <v>80642</v>
          </cell>
        </row>
        <row r="52">
          <cell r="A52" t="str">
            <v>8142Talukder, Ram</v>
          </cell>
          <cell r="B52" t="str">
            <v>Talukder, Ram</v>
          </cell>
          <cell r="C52" t="str">
            <v>8142</v>
          </cell>
          <cell r="D52" t="str">
            <v>PBM</v>
          </cell>
          <cell r="E52" t="str">
            <v>H2</v>
          </cell>
          <cell r="F52" t="str">
            <v>80642</v>
          </cell>
        </row>
        <row r="53">
          <cell r="A53" t="str">
            <v>8142Winand, Douglas</v>
          </cell>
          <cell r="B53" t="str">
            <v>Winand, Douglas</v>
          </cell>
          <cell r="C53" t="str">
            <v>8142</v>
          </cell>
          <cell r="D53" t="str">
            <v>PBM</v>
          </cell>
          <cell r="E53" t="str">
            <v>H2</v>
          </cell>
          <cell r="F53" t="str">
            <v>80642</v>
          </cell>
        </row>
        <row r="54">
          <cell r="A54" t="str">
            <v>8152Baird, Debbie</v>
          </cell>
          <cell r="B54" t="str">
            <v>Baird, Debbie</v>
          </cell>
          <cell r="C54" t="str">
            <v>8152</v>
          </cell>
          <cell r="D54" t="str">
            <v>TAPE</v>
          </cell>
          <cell r="E54" t="str">
            <v>H1</v>
          </cell>
          <cell r="F54" t="str">
            <v>80652</v>
          </cell>
        </row>
        <row r="55">
          <cell r="A55" t="str">
            <v>8152Guerrero, Roderick</v>
          </cell>
          <cell r="B55" t="str">
            <v>Guerrero, Roderick</v>
          </cell>
          <cell r="C55" t="str">
            <v>8152</v>
          </cell>
          <cell r="D55" t="str">
            <v>TAPE</v>
          </cell>
          <cell r="E55" t="str">
            <v>H1</v>
          </cell>
          <cell r="F55" t="str">
            <v>80652</v>
          </cell>
        </row>
        <row r="56">
          <cell r="A56" t="str">
            <v>8152Jose, San Jose</v>
          </cell>
          <cell r="B56" t="str">
            <v>Jose, San Jose</v>
          </cell>
          <cell r="C56" t="str">
            <v>8152</v>
          </cell>
          <cell r="D56" t="str">
            <v>TAPE</v>
          </cell>
          <cell r="E56" t="str">
            <v>H1</v>
          </cell>
          <cell r="F56" t="str">
            <v>80652</v>
          </cell>
        </row>
        <row r="57">
          <cell r="A57" t="str">
            <v>8152Khan, Dean</v>
          </cell>
          <cell r="B57" t="str">
            <v>Khan, Dean</v>
          </cell>
          <cell r="C57">
            <v>8152</v>
          </cell>
          <cell r="D57" t="str">
            <v>TAPE</v>
          </cell>
          <cell r="E57" t="str">
            <v>H3</v>
          </cell>
          <cell r="F57">
            <v>80652</v>
          </cell>
        </row>
        <row r="58">
          <cell r="A58" t="str">
            <v>8152Mackie, Michele</v>
          </cell>
          <cell r="B58" t="str">
            <v>Mackie, Michele</v>
          </cell>
          <cell r="C58" t="str">
            <v>8152</v>
          </cell>
          <cell r="D58" t="str">
            <v>TAPE</v>
          </cell>
          <cell r="E58" t="str">
            <v>H1</v>
          </cell>
          <cell r="F58" t="str">
            <v>80652</v>
          </cell>
        </row>
        <row r="59">
          <cell r="A59" t="str">
            <v>8152Silva, Antonio</v>
          </cell>
          <cell r="B59" t="str">
            <v>Silva, Antonio</v>
          </cell>
          <cell r="C59" t="str">
            <v>8152</v>
          </cell>
          <cell r="D59" t="str">
            <v>TAPE</v>
          </cell>
          <cell r="E59" t="str">
            <v>H1</v>
          </cell>
          <cell r="F59" t="str">
            <v>80652</v>
          </cell>
        </row>
        <row r="60">
          <cell r="A60" t="str">
            <v>8152Silva, Tony</v>
          </cell>
          <cell r="B60" t="str">
            <v>Silva, Tony</v>
          </cell>
          <cell r="C60" t="str">
            <v>8152</v>
          </cell>
          <cell r="D60" t="str">
            <v>TAPE</v>
          </cell>
          <cell r="E60" t="str">
            <v>H1</v>
          </cell>
          <cell r="F60" t="str">
            <v>80652</v>
          </cell>
        </row>
        <row r="61">
          <cell r="A61" t="str">
            <v>8153Agustin, George</v>
          </cell>
          <cell r="B61" t="str">
            <v>Agustin, George</v>
          </cell>
          <cell r="C61" t="str">
            <v>8153</v>
          </cell>
          <cell r="D61" t="str">
            <v>TAPE</v>
          </cell>
          <cell r="E61" t="str">
            <v>H1</v>
          </cell>
          <cell r="F61" t="str">
            <v>80653</v>
          </cell>
        </row>
        <row r="62">
          <cell r="A62" t="str">
            <v>8153Datu, Emmanuel</v>
          </cell>
          <cell r="B62" t="str">
            <v>Datu, Emmanuel</v>
          </cell>
          <cell r="C62" t="str">
            <v>8153</v>
          </cell>
          <cell r="D62" t="str">
            <v>TAPE</v>
          </cell>
          <cell r="E62" t="str">
            <v>H2</v>
          </cell>
          <cell r="F62" t="str">
            <v>80653</v>
          </cell>
        </row>
        <row r="63">
          <cell r="A63" t="str">
            <v>8153Datu, Manny</v>
          </cell>
          <cell r="B63" t="str">
            <v>Datu, Manny</v>
          </cell>
          <cell r="C63" t="str">
            <v>8153</v>
          </cell>
          <cell r="D63" t="str">
            <v>TAPE</v>
          </cell>
          <cell r="E63" t="str">
            <v>H2</v>
          </cell>
          <cell r="F63" t="str">
            <v>80653</v>
          </cell>
        </row>
        <row r="64">
          <cell r="A64" t="str">
            <v>8153Hoy, Kevin</v>
          </cell>
          <cell r="B64" t="str">
            <v>Hoy, Kevin</v>
          </cell>
          <cell r="C64" t="str">
            <v>8153</v>
          </cell>
          <cell r="D64" t="str">
            <v>TAPE</v>
          </cell>
          <cell r="E64" t="str">
            <v>H2</v>
          </cell>
          <cell r="F64" t="str">
            <v>80653</v>
          </cell>
        </row>
        <row r="65">
          <cell r="A65" t="str">
            <v>8153Lamasan, Emmanuel</v>
          </cell>
          <cell r="B65" t="str">
            <v>Lamasan, Emmanuel</v>
          </cell>
          <cell r="C65" t="str">
            <v>8153</v>
          </cell>
          <cell r="D65" t="str">
            <v>TAPE</v>
          </cell>
          <cell r="E65" t="str">
            <v>H1</v>
          </cell>
          <cell r="F65" t="str">
            <v>80653</v>
          </cell>
        </row>
        <row r="66">
          <cell r="A66" t="str">
            <v>8153Ramnath, Sheila</v>
          </cell>
          <cell r="B66" t="str">
            <v>Ramnath, Sheila</v>
          </cell>
          <cell r="C66">
            <v>8153</v>
          </cell>
          <cell r="D66" t="str">
            <v>PBM</v>
          </cell>
          <cell r="E66" t="str">
            <v>H2</v>
          </cell>
          <cell r="F66">
            <v>80653</v>
          </cell>
        </row>
        <row r="67">
          <cell r="A67" t="str">
            <v>8155Cadaba, Remedios</v>
          </cell>
          <cell r="B67" t="str">
            <v>Cadaba, Remedios</v>
          </cell>
          <cell r="C67" t="str">
            <v>8155</v>
          </cell>
          <cell r="D67" t="str">
            <v>TAPE</v>
          </cell>
          <cell r="E67" t="str">
            <v>H1</v>
          </cell>
          <cell r="F67" t="str">
            <v>80655</v>
          </cell>
        </row>
        <row r="68">
          <cell r="A68" t="str">
            <v>8155Cadaba, Remy</v>
          </cell>
          <cell r="B68" t="str">
            <v>Cadaba, Remy</v>
          </cell>
          <cell r="C68" t="str">
            <v>8155</v>
          </cell>
          <cell r="D68" t="str">
            <v>TAPE</v>
          </cell>
          <cell r="E68" t="str">
            <v>H1</v>
          </cell>
          <cell r="F68" t="str">
            <v>80655</v>
          </cell>
        </row>
        <row r="69">
          <cell r="A69" t="str">
            <v>8155Khazanchi, Raj</v>
          </cell>
          <cell r="B69" t="str">
            <v>Khazanchi, Raj</v>
          </cell>
          <cell r="C69" t="str">
            <v>8155</v>
          </cell>
          <cell r="D69" t="str">
            <v>TAPE</v>
          </cell>
          <cell r="E69" t="str">
            <v>H2</v>
          </cell>
          <cell r="F69" t="str">
            <v>80655</v>
          </cell>
        </row>
        <row r="70">
          <cell r="A70" t="str">
            <v>8155Menezes, Jason</v>
          </cell>
          <cell r="B70" t="str">
            <v>Menezes, Jason</v>
          </cell>
          <cell r="C70" t="str">
            <v>8155</v>
          </cell>
          <cell r="D70" t="str">
            <v>TAPE</v>
          </cell>
          <cell r="E70" t="str">
            <v>H2</v>
          </cell>
          <cell r="F70" t="str">
            <v>80655</v>
          </cell>
        </row>
        <row r="71">
          <cell r="A71" t="str">
            <v>8155Mercurio, Salvatore</v>
          </cell>
          <cell r="B71" t="str">
            <v>Mercurio, Salvatore</v>
          </cell>
          <cell r="C71" t="str">
            <v>8155</v>
          </cell>
          <cell r="D71" t="str">
            <v>TAPE</v>
          </cell>
          <cell r="E71" t="str">
            <v>H1</v>
          </cell>
          <cell r="F71" t="str">
            <v>80655</v>
          </cell>
        </row>
        <row r="72">
          <cell r="A72" t="str">
            <v>8155Tolentino, Tess</v>
          </cell>
          <cell r="B72" t="str">
            <v>Tolentino, Tess</v>
          </cell>
          <cell r="C72" t="str">
            <v>8155</v>
          </cell>
          <cell r="D72" t="str">
            <v>TAPE</v>
          </cell>
          <cell r="E72" t="str">
            <v>H1</v>
          </cell>
          <cell r="F72" t="str">
            <v>80655</v>
          </cell>
        </row>
        <row r="73">
          <cell r="A73" t="str">
            <v>8162Fereidooni, Ramesh</v>
          </cell>
          <cell r="B73" t="str">
            <v>Fereidooni, Ramesh</v>
          </cell>
          <cell r="C73" t="str">
            <v>8162</v>
          </cell>
          <cell r="D73" t="str">
            <v>UNIX-Mgmt</v>
          </cell>
          <cell r="E73" t="str">
            <v>H4</v>
          </cell>
          <cell r="F73" t="str">
            <v>80662</v>
          </cell>
        </row>
        <row r="74">
          <cell r="A74" t="str">
            <v>8163Clouthier, Dan</v>
          </cell>
          <cell r="B74" t="str">
            <v>Clouthier, Dan</v>
          </cell>
          <cell r="C74" t="str">
            <v>8163</v>
          </cell>
          <cell r="D74" t="str">
            <v>REPORTING</v>
          </cell>
          <cell r="E74" t="str">
            <v>H3</v>
          </cell>
          <cell r="F74" t="str">
            <v>80663</v>
          </cell>
        </row>
        <row r="75">
          <cell r="A75" t="str">
            <v>8163Forestall, Mary Ann</v>
          </cell>
          <cell r="B75" t="str">
            <v>Forestall, Mary Ann</v>
          </cell>
          <cell r="C75">
            <v>8163</v>
          </cell>
          <cell r="D75" t="str">
            <v>TAPE</v>
          </cell>
          <cell r="E75" t="str">
            <v>H3</v>
          </cell>
          <cell r="F75">
            <v>80663</v>
          </cell>
        </row>
        <row r="76">
          <cell r="A76" t="str">
            <v>8163Forestall, Mary-Ann</v>
          </cell>
          <cell r="B76" t="str">
            <v>Forestall, Mary-Ann</v>
          </cell>
          <cell r="C76" t="str">
            <v>8163</v>
          </cell>
          <cell r="D76" t="str">
            <v>REPORTING-Mgmt</v>
          </cell>
          <cell r="E76" t="str">
            <v>H3</v>
          </cell>
          <cell r="F76" t="str">
            <v>80663</v>
          </cell>
        </row>
        <row r="77">
          <cell r="A77" t="str">
            <v>8163Wilson, Richard</v>
          </cell>
          <cell r="B77" t="str">
            <v>Wilson, Richard</v>
          </cell>
          <cell r="C77" t="str">
            <v>8163</v>
          </cell>
          <cell r="D77" t="str">
            <v>REPORTING</v>
          </cell>
          <cell r="E77" t="str">
            <v>H3</v>
          </cell>
          <cell r="F77" t="str">
            <v>80663</v>
          </cell>
        </row>
        <row r="78">
          <cell r="A78" t="str">
            <v>8171Au, Frances</v>
          </cell>
          <cell r="B78" t="str">
            <v>Au, Frances</v>
          </cell>
          <cell r="C78" t="str">
            <v>8171</v>
          </cell>
          <cell r="D78" t="str">
            <v>OUTPUT &amp; SCHEDULING</v>
          </cell>
          <cell r="E78" t="str">
            <v>H3</v>
          </cell>
          <cell r="F78" t="str">
            <v>80671</v>
          </cell>
        </row>
        <row r="79">
          <cell r="A79" t="str">
            <v>8171Bautista, Allan</v>
          </cell>
          <cell r="B79" t="str">
            <v>Bautista, Allan</v>
          </cell>
          <cell r="C79" t="str">
            <v>8171</v>
          </cell>
          <cell r="D79" t="str">
            <v>OUTPUT &amp; SCHEDULING</v>
          </cell>
          <cell r="E79" t="str">
            <v>H2</v>
          </cell>
          <cell r="F79" t="str">
            <v>80671</v>
          </cell>
        </row>
        <row r="80">
          <cell r="A80" t="str">
            <v>8171Bigg, Andrew</v>
          </cell>
          <cell r="B80" t="str">
            <v>Bigg, Andrew</v>
          </cell>
          <cell r="C80" t="str">
            <v>8171</v>
          </cell>
          <cell r="D80" t="str">
            <v>OUTPUT &amp; SCHEDULING</v>
          </cell>
          <cell r="E80" t="str">
            <v>H3</v>
          </cell>
          <cell r="F80" t="str">
            <v>80671</v>
          </cell>
        </row>
        <row r="81">
          <cell r="A81" t="str">
            <v>8171Bigg, Andy</v>
          </cell>
          <cell r="B81" t="str">
            <v>Bigg, Andy</v>
          </cell>
          <cell r="C81" t="str">
            <v>8171</v>
          </cell>
          <cell r="D81" t="str">
            <v>OUTPUT &amp; SCHEDULING</v>
          </cell>
          <cell r="E81" t="str">
            <v>H3</v>
          </cell>
          <cell r="F81" t="str">
            <v>80671</v>
          </cell>
        </row>
        <row r="82">
          <cell r="A82" t="str">
            <v>8171Fournier, Bill</v>
          </cell>
          <cell r="B82" t="str">
            <v>Fournier, Bill</v>
          </cell>
          <cell r="C82" t="str">
            <v>8171</v>
          </cell>
          <cell r="D82" t="str">
            <v>OUTPUT &amp; SCHEDULING-Mgmt</v>
          </cell>
          <cell r="E82" t="str">
            <v>H3</v>
          </cell>
          <cell r="F82" t="str">
            <v>80671</v>
          </cell>
        </row>
        <row r="83">
          <cell r="A83" t="str">
            <v>8171Fournier, William</v>
          </cell>
          <cell r="B83" t="str">
            <v>Fournier, William</v>
          </cell>
          <cell r="C83" t="str">
            <v>8171</v>
          </cell>
          <cell r="D83" t="str">
            <v>OUTPUT &amp; SCHEDULING</v>
          </cell>
          <cell r="E83" t="str">
            <v>H3</v>
          </cell>
          <cell r="F83" t="str">
            <v>80671</v>
          </cell>
        </row>
        <row r="84">
          <cell r="A84" t="str">
            <v>8171Ghouchkhani, Kourosh</v>
          </cell>
          <cell r="B84" t="str">
            <v>Ghouchkhani, Kourosh</v>
          </cell>
          <cell r="C84" t="str">
            <v>8171</v>
          </cell>
          <cell r="D84" t="str">
            <v>OUTPUT &amp; SCHEDULING</v>
          </cell>
          <cell r="E84" t="str">
            <v>H2</v>
          </cell>
          <cell r="F84" t="str">
            <v>80671</v>
          </cell>
        </row>
        <row r="85">
          <cell r="A85" t="str">
            <v>8171Midena, Christine</v>
          </cell>
          <cell r="B85" t="str">
            <v>Midena, Christine</v>
          </cell>
          <cell r="C85" t="str">
            <v>8171</v>
          </cell>
          <cell r="D85" t="str">
            <v>OUTPUT &amp; SCHEDULING</v>
          </cell>
          <cell r="E85" t="str">
            <v>H2</v>
          </cell>
          <cell r="F85" t="str">
            <v>80671</v>
          </cell>
        </row>
        <row r="86">
          <cell r="A86" t="str">
            <v>8171St. Denis, Wayne</v>
          </cell>
          <cell r="B86" t="str">
            <v>St. Denis, Wayne</v>
          </cell>
          <cell r="C86" t="str">
            <v>8171</v>
          </cell>
          <cell r="D86" t="str">
            <v>OUTPUT &amp; SCHEDULING</v>
          </cell>
          <cell r="E86" t="str">
            <v>H3</v>
          </cell>
          <cell r="F86" t="str">
            <v>80671</v>
          </cell>
        </row>
        <row r="87">
          <cell r="A87" t="str">
            <v>8171Villafranca, Rafael</v>
          </cell>
          <cell r="B87" t="str">
            <v>Villafranca, Rafael</v>
          </cell>
          <cell r="C87" t="str">
            <v>8171</v>
          </cell>
          <cell r="D87" t="str">
            <v>OUTPUT &amp; SCHEDULING</v>
          </cell>
          <cell r="E87" t="str">
            <v>H3</v>
          </cell>
          <cell r="F87" t="str">
            <v>80671</v>
          </cell>
        </row>
        <row r="88">
          <cell r="A88" t="str">
            <v>8171Wenger, Michael</v>
          </cell>
          <cell r="B88" t="str">
            <v>Wenger, Michael</v>
          </cell>
          <cell r="C88" t="str">
            <v>8171</v>
          </cell>
          <cell r="D88" t="str">
            <v>OUTPUT &amp; SCHEDULING</v>
          </cell>
          <cell r="E88" t="str">
            <v>H2</v>
          </cell>
          <cell r="F88" t="str">
            <v>80671</v>
          </cell>
        </row>
        <row r="89">
          <cell r="A89" t="str">
            <v>8173Anderson, Yvonne</v>
          </cell>
          <cell r="B89" t="str">
            <v>Anderson, Yvonne</v>
          </cell>
          <cell r="C89" t="str">
            <v>8173</v>
          </cell>
          <cell r="D89" t="str">
            <v>SAP</v>
          </cell>
          <cell r="E89" t="str">
            <v>H3</v>
          </cell>
          <cell r="F89" t="str">
            <v>80673</v>
          </cell>
        </row>
        <row r="90">
          <cell r="A90" t="str">
            <v>8173Cochrane, Steve</v>
          </cell>
          <cell r="B90" t="str">
            <v>Cochrane, Steve</v>
          </cell>
          <cell r="C90" t="str">
            <v>8173</v>
          </cell>
          <cell r="D90" t="str">
            <v>SAP</v>
          </cell>
          <cell r="E90" t="str">
            <v>H2</v>
          </cell>
          <cell r="F90" t="str">
            <v>80673</v>
          </cell>
        </row>
        <row r="91">
          <cell r="A91" t="str">
            <v>8173Kampitan, Letty</v>
          </cell>
          <cell r="B91" t="str">
            <v>Kampitan, Letty</v>
          </cell>
          <cell r="C91" t="str">
            <v>8173</v>
          </cell>
          <cell r="D91" t="str">
            <v>SAP</v>
          </cell>
          <cell r="E91" t="str">
            <v>H2</v>
          </cell>
          <cell r="F91" t="str">
            <v>80673</v>
          </cell>
        </row>
        <row r="92">
          <cell r="A92" t="str">
            <v>8173Mitchell, Cameron</v>
          </cell>
          <cell r="B92" t="str">
            <v>Mitchell, Cameron</v>
          </cell>
          <cell r="C92" t="str">
            <v>8173</v>
          </cell>
          <cell r="D92" t="str">
            <v>IISS</v>
          </cell>
          <cell r="E92" t="str">
            <v>H3</v>
          </cell>
          <cell r="F92" t="str">
            <v>80673</v>
          </cell>
        </row>
        <row r="93">
          <cell r="A93" t="str">
            <v>8173Sadat, Sima</v>
          </cell>
          <cell r="B93" t="str">
            <v>Sadat, Sima</v>
          </cell>
          <cell r="C93" t="str">
            <v>8173</v>
          </cell>
          <cell r="D93" t="str">
            <v>SAP</v>
          </cell>
          <cell r="E93" t="str">
            <v>H2</v>
          </cell>
          <cell r="F93" t="str">
            <v>80673</v>
          </cell>
        </row>
        <row r="94">
          <cell r="A94" t="str">
            <v>8173Sadat, Sima (F)</v>
          </cell>
          <cell r="B94" t="str">
            <v>Sadat, Sima (F)</v>
          </cell>
          <cell r="C94" t="str">
            <v>8173</v>
          </cell>
          <cell r="D94" t="str">
            <v>IISS</v>
          </cell>
          <cell r="E94" t="str">
            <v>H2</v>
          </cell>
          <cell r="F94" t="str">
            <v>80673</v>
          </cell>
        </row>
        <row r="95">
          <cell r="A95" t="str">
            <v>8173Tan, Bee</v>
          </cell>
          <cell r="B95" t="str">
            <v>Tan, Bee</v>
          </cell>
          <cell r="C95">
            <v>8173</v>
          </cell>
          <cell r="D95" t="str">
            <v>SECURITY MANAGEMENT</v>
          </cell>
          <cell r="E95" t="str">
            <v>H2</v>
          </cell>
          <cell r="F95">
            <v>80673</v>
          </cell>
        </row>
        <row r="96">
          <cell r="A96" t="str">
            <v>8173Tan, Suzanne</v>
          </cell>
          <cell r="B96" t="str">
            <v>Tan, Suzanne</v>
          </cell>
          <cell r="C96" t="str">
            <v>8173</v>
          </cell>
          <cell r="D96" t="str">
            <v>IISS</v>
          </cell>
          <cell r="E96" t="str">
            <v>H3</v>
          </cell>
          <cell r="F96" t="str">
            <v>80673</v>
          </cell>
        </row>
        <row r="97">
          <cell r="A97" t="str">
            <v>8173Wong, Anna</v>
          </cell>
          <cell r="B97" t="str">
            <v>Wong, Anna</v>
          </cell>
          <cell r="C97" t="str">
            <v>8173</v>
          </cell>
          <cell r="D97" t="str">
            <v>IISS</v>
          </cell>
          <cell r="E97" t="str">
            <v>H2</v>
          </cell>
          <cell r="F97" t="str">
            <v>80673</v>
          </cell>
        </row>
        <row r="98">
          <cell r="A98" t="str">
            <v>8174Baboolal, Chan</v>
          </cell>
          <cell r="B98" t="str">
            <v>Baboolal, Chan</v>
          </cell>
          <cell r="C98" t="str">
            <v>8174</v>
          </cell>
          <cell r="D98" t="str">
            <v>IISS</v>
          </cell>
          <cell r="E98" t="str">
            <v>H3</v>
          </cell>
          <cell r="F98" t="str">
            <v>80674</v>
          </cell>
        </row>
        <row r="99">
          <cell r="A99" t="str">
            <v>8174Kozarevich, Karen</v>
          </cell>
          <cell r="B99" t="str">
            <v>Kozarevich, Karen</v>
          </cell>
          <cell r="C99" t="str">
            <v>8174</v>
          </cell>
          <cell r="D99" t="str">
            <v>UNIX</v>
          </cell>
          <cell r="E99" t="str">
            <v>H3</v>
          </cell>
          <cell r="F99" t="str">
            <v>80674</v>
          </cell>
        </row>
        <row r="100">
          <cell r="A100" t="str">
            <v>8174Seepersad, Ruthven</v>
          </cell>
          <cell r="B100" t="str">
            <v>Seepersad, Ruthven</v>
          </cell>
          <cell r="C100" t="str">
            <v>8174</v>
          </cell>
          <cell r="D100" t="str">
            <v>IISS</v>
          </cell>
          <cell r="E100" t="str">
            <v>H3</v>
          </cell>
          <cell r="F100" t="str">
            <v>80674</v>
          </cell>
        </row>
        <row r="101">
          <cell r="A101" t="str">
            <v>8175Poplawski, Maribel</v>
          </cell>
          <cell r="B101" t="str">
            <v>Poplawski, Maribel</v>
          </cell>
          <cell r="C101" t="str">
            <v>8175</v>
          </cell>
          <cell r="D101" t="str">
            <v>UNIX</v>
          </cell>
          <cell r="E101" t="str">
            <v>H4</v>
          </cell>
          <cell r="F101" t="str">
            <v>80725</v>
          </cell>
        </row>
        <row r="102">
          <cell r="A102" t="str">
            <v>8189Abaoag, Rowela</v>
          </cell>
          <cell r="B102" t="str">
            <v>Abaoag, Rowela</v>
          </cell>
          <cell r="C102">
            <v>8189</v>
          </cell>
          <cell r="D102" t="str">
            <v>EAD</v>
          </cell>
          <cell r="E102" t="str">
            <v>H2</v>
          </cell>
          <cell r="F102">
            <v>80689</v>
          </cell>
        </row>
        <row r="103">
          <cell r="A103" t="str">
            <v>8189Godak, John</v>
          </cell>
          <cell r="B103" t="str">
            <v>Godak, John</v>
          </cell>
          <cell r="C103">
            <v>8189</v>
          </cell>
          <cell r="D103" t="str">
            <v>EAD</v>
          </cell>
          <cell r="E103" t="str">
            <v>H3</v>
          </cell>
          <cell r="F103">
            <v>80689</v>
          </cell>
        </row>
        <row r="104">
          <cell r="A104" t="str">
            <v>8197Lerner, Sean</v>
          </cell>
          <cell r="B104" t="str">
            <v>Lerner, Sean</v>
          </cell>
          <cell r="C104" t="str">
            <v>8197</v>
          </cell>
          <cell r="D104" t="str">
            <v>CHANGE</v>
          </cell>
          <cell r="E104" t="str">
            <v>H3</v>
          </cell>
          <cell r="F104" t="str">
            <v>80697</v>
          </cell>
        </row>
        <row r="105">
          <cell r="A105" t="str">
            <v>8199Lerner, Sean</v>
          </cell>
          <cell r="B105" t="str">
            <v>Lerner, Sean</v>
          </cell>
          <cell r="C105">
            <v>8199</v>
          </cell>
          <cell r="D105" t="str">
            <v>CHANGE</v>
          </cell>
          <cell r="E105" t="str">
            <v>H3</v>
          </cell>
          <cell r="F105">
            <v>80699</v>
          </cell>
        </row>
        <row r="106">
          <cell r="A106" t="str">
            <v>8215Lin, James</v>
          </cell>
          <cell r="B106" t="str">
            <v>Lin, James</v>
          </cell>
          <cell r="C106">
            <v>8215</v>
          </cell>
          <cell r="D106" t="str">
            <v>UNIX</v>
          </cell>
          <cell r="E106" t="str">
            <v>H3</v>
          </cell>
          <cell r="F106">
            <v>87315</v>
          </cell>
        </row>
        <row r="107">
          <cell r="A107" t="str">
            <v>8216Ju, Ning</v>
          </cell>
          <cell r="B107" t="str">
            <v>Ju, Ning</v>
          </cell>
          <cell r="C107" t="str">
            <v>8216</v>
          </cell>
          <cell r="D107" t="str">
            <v>UNIX</v>
          </cell>
          <cell r="E107" t="str">
            <v>H3</v>
          </cell>
          <cell r="F107" t="str">
            <v>87316</v>
          </cell>
        </row>
        <row r="108">
          <cell r="A108" t="str">
            <v>8216Lavu, Narasimha</v>
          </cell>
          <cell r="B108" t="str">
            <v>Lavu, Narasimha</v>
          </cell>
          <cell r="C108" t="str">
            <v>8216</v>
          </cell>
          <cell r="D108" t="str">
            <v>UNIX</v>
          </cell>
          <cell r="E108" t="str">
            <v>H3</v>
          </cell>
          <cell r="F108" t="str">
            <v>87316</v>
          </cell>
        </row>
        <row r="109">
          <cell r="A109" t="str">
            <v>8216Parmar, Manmohan</v>
          </cell>
          <cell r="B109" t="str">
            <v>Parmar, Manmohan</v>
          </cell>
          <cell r="C109" t="str">
            <v>8216</v>
          </cell>
          <cell r="D109" t="str">
            <v>UNIX</v>
          </cell>
          <cell r="E109" t="str">
            <v>H3</v>
          </cell>
          <cell r="F109" t="str">
            <v>87316</v>
          </cell>
        </row>
        <row r="110">
          <cell r="A110" t="str">
            <v>8216Ramasubramaniam, Narayan</v>
          </cell>
          <cell r="B110" t="str">
            <v>Ramasubramaniam, Narayan</v>
          </cell>
          <cell r="C110" t="str">
            <v>8216</v>
          </cell>
          <cell r="D110" t="str">
            <v>UNIX</v>
          </cell>
          <cell r="E110" t="str">
            <v>H3</v>
          </cell>
          <cell r="F110" t="str">
            <v>87316</v>
          </cell>
        </row>
        <row r="111">
          <cell r="A111" t="str">
            <v>8218Ali, Zulfiqar</v>
          </cell>
          <cell r="B111" t="str">
            <v>Ali, Zulfiqar</v>
          </cell>
          <cell r="C111" t="str">
            <v>8218</v>
          </cell>
          <cell r="D111" t="str">
            <v>UNIX-Mgmt</v>
          </cell>
          <cell r="E111" t="str">
            <v>H3</v>
          </cell>
          <cell r="F111" t="str">
            <v>87318</v>
          </cell>
        </row>
        <row r="112">
          <cell r="A112" t="str">
            <v>8218Ashraf, Irfan</v>
          </cell>
          <cell r="B112" t="str">
            <v>Ashraf, Irfan</v>
          </cell>
          <cell r="C112" t="str">
            <v>8218</v>
          </cell>
          <cell r="D112" t="str">
            <v>UNIX</v>
          </cell>
          <cell r="E112" t="str">
            <v>H3</v>
          </cell>
          <cell r="F112" t="str">
            <v>87318</v>
          </cell>
        </row>
        <row r="113">
          <cell r="A113" t="str">
            <v>8218Ashraf, Syed</v>
          </cell>
          <cell r="B113" t="str">
            <v>Ashraf, Syed</v>
          </cell>
          <cell r="C113" t="str">
            <v>8218</v>
          </cell>
          <cell r="D113" t="str">
            <v>UNIX</v>
          </cell>
          <cell r="E113" t="str">
            <v>H3</v>
          </cell>
          <cell r="F113" t="str">
            <v>87318</v>
          </cell>
        </row>
        <row r="114">
          <cell r="A114" t="str">
            <v>8218Hon, Ricky</v>
          </cell>
          <cell r="B114" t="str">
            <v>Hon, Ricky</v>
          </cell>
          <cell r="C114" t="str">
            <v>8218</v>
          </cell>
          <cell r="D114" t="str">
            <v>UNIX</v>
          </cell>
          <cell r="E114" t="str">
            <v>H3</v>
          </cell>
          <cell r="F114" t="str">
            <v>87318</v>
          </cell>
        </row>
        <row r="115">
          <cell r="A115" t="str">
            <v>8218Khan, Arshad</v>
          </cell>
          <cell r="B115" t="str">
            <v>Khan, Arshad</v>
          </cell>
          <cell r="C115">
            <v>8218</v>
          </cell>
          <cell r="D115" t="str">
            <v>UNIX</v>
          </cell>
          <cell r="E115" t="str">
            <v>H3</v>
          </cell>
          <cell r="F115">
            <v>87318</v>
          </cell>
        </row>
        <row r="116">
          <cell r="A116" t="str">
            <v>8218Lu, Raymond</v>
          </cell>
          <cell r="B116" t="str">
            <v>Lu, Raymond</v>
          </cell>
          <cell r="C116" t="str">
            <v>8218</v>
          </cell>
          <cell r="D116" t="str">
            <v>UNIX</v>
          </cell>
          <cell r="E116" t="str">
            <v>H3</v>
          </cell>
          <cell r="F116" t="str">
            <v>87318</v>
          </cell>
        </row>
        <row r="117">
          <cell r="A117" t="str">
            <v>8218Naciu, Alin</v>
          </cell>
          <cell r="B117" t="str">
            <v>Naciu, Alin</v>
          </cell>
          <cell r="C117" t="str">
            <v>8218</v>
          </cell>
          <cell r="D117" t="str">
            <v>UNIX</v>
          </cell>
          <cell r="E117" t="str">
            <v>H3</v>
          </cell>
          <cell r="F117" t="str">
            <v>87318</v>
          </cell>
        </row>
        <row r="118">
          <cell r="A118" t="str">
            <v>8218Qasmi, Kashif</v>
          </cell>
          <cell r="B118" t="str">
            <v>Qasmi, Kashif</v>
          </cell>
          <cell r="C118">
            <v>8218</v>
          </cell>
          <cell r="D118" t="str">
            <v>UNIX</v>
          </cell>
          <cell r="E118" t="str">
            <v>H3</v>
          </cell>
          <cell r="F118">
            <v>87318</v>
          </cell>
        </row>
        <row r="119">
          <cell r="A119" t="str">
            <v>8218Raskumar, Raj</v>
          </cell>
          <cell r="B119" t="str">
            <v>Raskumar, Raj</v>
          </cell>
          <cell r="C119" t="str">
            <v>8218</v>
          </cell>
          <cell r="D119" t="str">
            <v>UNIX</v>
          </cell>
          <cell r="E119" t="str">
            <v>H3</v>
          </cell>
          <cell r="F119" t="str">
            <v>87318</v>
          </cell>
        </row>
        <row r="120">
          <cell r="A120" t="str">
            <v>8218Saeed, Shafaat</v>
          </cell>
          <cell r="B120" t="str">
            <v>Saeed, Shafaat</v>
          </cell>
          <cell r="C120" t="str">
            <v>8218</v>
          </cell>
          <cell r="D120" t="str">
            <v>UNIX</v>
          </cell>
          <cell r="E120" t="str">
            <v>H3</v>
          </cell>
          <cell r="F120" t="str">
            <v>87318</v>
          </cell>
        </row>
        <row r="121">
          <cell r="A121" t="str">
            <v>8218Yu, Pascal</v>
          </cell>
          <cell r="B121" t="str">
            <v>Yu, Pascal</v>
          </cell>
          <cell r="C121">
            <v>8218</v>
          </cell>
          <cell r="D121" t="str">
            <v>UNIX</v>
          </cell>
          <cell r="E121" t="str">
            <v>H3</v>
          </cell>
          <cell r="F121">
            <v>87318</v>
          </cell>
        </row>
        <row r="122">
          <cell r="A122" t="str">
            <v>8218Zafar, Muhammad</v>
          </cell>
          <cell r="B122" t="str">
            <v>Zafar, Muhammad</v>
          </cell>
          <cell r="C122" t="str">
            <v>8218</v>
          </cell>
          <cell r="D122" t="str">
            <v>UNIX</v>
          </cell>
          <cell r="E122" t="str">
            <v>H3</v>
          </cell>
          <cell r="F122" t="str">
            <v>87318</v>
          </cell>
        </row>
        <row r="123">
          <cell r="A123" t="str">
            <v>8219Arning, Ken</v>
          </cell>
          <cell r="B123" t="str">
            <v>Arning, Ken</v>
          </cell>
          <cell r="C123" t="str">
            <v>8219</v>
          </cell>
          <cell r="D123" t="str">
            <v>NT</v>
          </cell>
          <cell r="E123" t="str">
            <v>H4</v>
          </cell>
          <cell r="F123" t="str">
            <v>87319</v>
          </cell>
        </row>
        <row r="124">
          <cell r="A124" t="str">
            <v>8219Arning, Kenneth</v>
          </cell>
          <cell r="B124" t="str">
            <v>Arning, Kenneth</v>
          </cell>
          <cell r="C124" t="str">
            <v>8219</v>
          </cell>
          <cell r="D124" t="str">
            <v>NT</v>
          </cell>
          <cell r="E124" t="str">
            <v>H4</v>
          </cell>
          <cell r="F124" t="str">
            <v>87319</v>
          </cell>
        </row>
        <row r="125">
          <cell r="A125" t="str">
            <v>8219Dorey, Joseph</v>
          </cell>
          <cell r="B125" t="str">
            <v>Dorey, Joseph</v>
          </cell>
          <cell r="C125" t="str">
            <v>8219</v>
          </cell>
          <cell r="D125" t="str">
            <v>NT</v>
          </cell>
          <cell r="E125" t="str">
            <v>H2</v>
          </cell>
          <cell r="F125" t="str">
            <v>87319</v>
          </cell>
        </row>
        <row r="126">
          <cell r="A126" t="str">
            <v>8219Eastabrook, Jamie</v>
          </cell>
          <cell r="B126" t="str">
            <v>Eastabrook, Jamie</v>
          </cell>
          <cell r="C126" t="str">
            <v>8219</v>
          </cell>
          <cell r="D126" t="str">
            <v>NT</v>
          </cell>
          <cell r="E126" t="str">
            <v>H2</v>
          </cell>
          <cell r="F126" t="str">
            <v>87319</v>
          </cell>
        </row>
        <row r="127">
          <cell r="A127" t="str">
            <v>8219Kumarasamy, Nathan</v>
          </cell>
          <cell r="B127" t="str">
            <v>Kumarasamy, Nathan</v>
          </cell>
          <cell r="C127" t="str">
            <v>8219</v>
          </cell>
          <cell r="D127" t="str">
            <v>NT</v>
          </cell>
          <cell r="E127" t="str">
            <v>H2</v>
          </cell>
          <cell r="F127" t="str">
            <v>87319</v>
          </cell>
        </row>
        <row r="128">
          <cell r="A128" t="str">
            <v>8219Lee, Rune</v>
          </cell>
          <cell r="B128" t="str">
            <v>Lee, Rune</v>
          </cell>
          <cell r="C128" t="str">
            <v>8219</v>
          </cell>
          <cell r="D128" t="str">
            <v>NT</v>
          </cell>
          <cell r="E128" t="str">
            <v>H2</v>
          </cell>
          <cell r="F128" t="str">
            <v>87319</v>
          </cell>
        </row>
        <row r="129">
          <cell r="A129" t="str">
            <v>8219Liu, Chris</v>
          </cell>
          <cell r="B129" t="str">
            <v>Liu, Chris</v>
          </cell>
          <cell r="C129" t="str">
            <v>8219</v>
          </cell>
          <cell r="D129" t="str">
            <v>NT</v>
          </cell>
          <cell r="E129" t="str">
            <v>H3</v>
          </cell>
          <cell r="F129" t="str">
            <v>87319</v>
          </cell>
        </row>
        <row r="130">
          <cell r="A130" t="str">
            <v>8219Martin, Kelvin</v>
          </cell>
          <cell r="B130" t="str">
            <v>Martin, Kelvin</v>
          </cell>
          <cell r="C130" t="str">
            <v>8219</v>
          </cell>
          <cell r="D130" t="str">
            <v>NT</v>
          </cell>
          <cell r="E130" t="str">
            <v>H3</v>
          </cell>
          <cell r="F130" t="str">
            <v>87319</v>
          </cell>
        </row>
        <row r="131">
          <cell r="A131" t="str">
            <v>8219Perreault, Norm</v>
          </cell>
          <cell r="B131" t="str">
            <v>Perreault, Norm</v>
          </cell>
          <cell r="C131" t="str">
            <v>8219</v>
          </cell>
          <cell r="D131" t="str">
            <v>NT</v>
          </cell>
          <cell r="E131" t="str">
            <v>H3</v>
          </cell>
          <cell r="F131" t="str">
            <v>87319</v>
          </cell>
        </row>
        <row r="132">
          <cell r="A132" t="str">
            <v>8219Perreault, Norman</v>
          </cell>
          <cell r="B132" t="str">
            <v>Perreault, Norman</v>
          </cell>
          <cell r="C132" t="str">
            <v>8219</v>
          </cell>
          <cell r="D132" t="str">
            <v>NT</v>
          </cell>
          <cell r="E132" t="str">
            <v>H3</v>
          </cell>
          <cell r="F132" t="str">
            <v>87319</v>
          </cell>
        </row>
        <row r="133">
          <cell r="A133" t="str">
            <v>8219Savich, Colleen</v>
          </cell>
          <cell r="B133" t="str">
            <v>Savich, Colleen</v>
          </cell>
          <cell r="C133" t="str">
            <v>8219</v>
          </cell>
          <cell r="D133" t="str">
            <v>NT</v>
          </cell>
          <cell r="E133" t="str">
            <v>H2</v>
          </cell>
          <cell r="F133" t="str">
            <v>87319</v>
          </cell>
        </row>
        <row r="134">
          <cell r="A134" t="str">
            <v>8220Betts, Sean</v>
          </cell>
          <cell r="B134" t="str">
            <v>Betts, Sean</v>
          </cell>
          <cell r="C134" t="str">
            <v>8220</v>
          </cell>
          <cell r="D134" t="str">
            <v>CHANGE</v>
          </cell>
          <cell r="E134" t="str">
            <v>H2</v>
          </cell>
          <cell r="F134" t="str">
            <v>87320</v>
          </cell>
        </row>
        <row r="135">
          <cell r="A135" t="str">
            <v>8220Bhoohe, Jasbir</v>
          </cell>
          <cell r="B135" t="str">
            <v>Bhoohe, Jasbir</v>
          </cell>
          <cell r="C135" t="str">
            <v>8220</v>
          </cell>
          <cell r="D135" t="str">
            <v>CHANGE</v>
          </cell>
          <cell r="E135" t="str">
            <v>H3</v>
          </cell>
          <cell r="F135" t="str">
            <v>87320</v>
          </cell>
        </row>
        <row r="136">
          <cell r="A136" t="str">
            <v>8220Kuzenko, Allison</v>
          </cell>
          <cell r="B136" t="str">
            <v>Kuzenko, Allison</v>
          </cell>
          <cell r="C136" t="str">
            <v>8220</v>
          </cell>
          <cell r="D136" t="str">
            <v>CHANGE</v>
          </cell>
          <cell r="E136" t="str">
            <v>H2</v>
          </cell>
          <cell r="F136" t="str">
            <v>87320</v>
          </cell>
        </row>
        <row r="137">
          <cell r="A137" t="str">
            <v>8220Kuzenko, Allison (InActive-Mat)</v>
          </cell>
          <cell r="B137" t="str">
            <v>Kuzenko, Allison (InActive-Mat)</v>
          </cell>
          <cell r="C137">
            <v>8220</v>
          </cell>
          <cell r="D137" t="str">
            <v>CHANGE</v>
          </cell>
          <cell r="E137" t="str">
            <v>H2</v>
          </cell>
          <cell r="F137">
            <v>87320</v>
          </cell>
        </row>
        <row r="138">
          <cell r="A138" t="str">
            <v>8220Ross, Darryl</v>
          </cell>
          <cell r="B138" t="str">
            <v>Ross, Darryl</v>
          </cell>
          <cell r="C138" t="str">
            <v>8220</v>
          </cell>
          <cell r="D138" t="str">
            <v>CHANGE</v>
          </cell>
          <cell r="E138" t="str">
            <v>H3</v>
          </cell>
          <cell r="F138" t="str">
            <v>87320</v>
          </cell>
        </row>
        <row r="139">
          <cell r="A139" t="str">
            <v>8220Sornabala, Rossetta</v>
          </cell>
          <cell r="B139" t="str">
            <v>Sornabala, Rossetta</v>
          </cell>
          <cell r="C139" t="str">
            <v>8220</v>
          </cell>
          <cell r="D139" t="str">
            <v>CHANGE</v>
          </cell>
          <cell r="E139" t="str">
            <v>H3</v>
          </cell>
          <cell r="F139" t="str">
            <v>87320</v>
          </cell>
        </row>
        <row r="140">
          <cell r="A140" t="str">
            <v>8220Wilson, Scott</v>
          </cell>
          <cell r="B140" t="str">
            <v>Wilson, Scott</v>
          </cell>
          <cell r="C140" t="str">
            <v>8220</v>
          </cell>
          <cell r="D140" t="str">
            <v>CHANGE</v>
          </cell>
          <cell r="E140" t="str">
            <v>H2</v>
          </cell>
          <cell r="F140" t="str">
            <v>87320</v>
          </cell>
        </row>
        <row r="141">
          <cell r="A141" t="str">
            <v>8236Carman, Patty</v>
          </cell>
          <cell r="B141" t="str">
            <v>Carman, Patty</v>
          </cell>
          <cell r="C141" t="str">
            <v>8236</v>
          </cell>
          <cell r="D141" t="str">
            <v>OUTPUT &amp; SCHEDULING-Mgmt</v>
          </cell>
          <cell r="E141" t="str">
            <v>H4</v>
          </cell>
          <cell r="F141" t="str">
            <v>80736</v>
          </cell>
        </row>
        <row r="142">
          <cell r="A142" t="str">
            <v>8236Tudor, Horia</v>
          </cell>
          <cell r="B142" t="str">
            <v>Tudor, Horia</v>
          </cell>
          <cell r="C142" t="str">
            <v>8236</v>
          </cell>
          <cell r="D142" t="str">
            <v>SAP</v>
          </cell>
          <cell r="E142" t="str">
            <v>H3</v>
          </cell>
          <cell r="F142" t="str">
            <v>80736</v>
          </cell>
        </row>
        <row r="143">
          <cell r="A143" t="str">
            <v>8240Alvarez, Leonardo</v>
          </cell>
          <cell r="B143" t="str">
            <v>Alvarez, Leonardo</v>
          </cell>
          <cell r="C143" t="str">
            <v>8240</v>
          </cell>
          <cell r="D143" t="str">
            <v>DBA</v>
          </cell>
          <cell r="E143" t="str">
            <v>H3</v>
          </cell>
          <cell r="F143" t="str">
            <v>80740</v>
          </cell>
        </row>
        <row r="144">
          <cell r="A144" t="str">
            <v>8240Kroutiakov, Serguei</v>
          </cell>
          <cell r="B144" t="str">
            <v>Kroutiakov, Serguei</v>
          </cell>
          <cell r="C144" t="str">
            <v>8240</v>
          </cell>
          <cell r="D144" t="str">
            <v>DBA</v>
          </cell>
          <cell r="E144" t="str">
            <v>H3</v>
          </cell>
          <cell r="F144" t="str">
            <v>80740</v>
          </cell>
        </row>
        <row r="145">
          <cell r="A145" t="str">
            <v>8248Betts, Sean</v>
          </cell>
          <cell r="B145" t="str">
            <v>Betts, Sean</v>
          </cell>
          <cell r="C145">
            <v>8248</v>
          </cell>
          <cell r="D145" t="str">
            <v>CHANGE</v>
          </cell>
          <cell r="E145" t="str">
            <v>H2</v>
          </cell>
          <cell r="F145">
            <v>80948</v>
          </cell>
        </row>
        <row r="146">
          <cell r="A146" t="str">
            <v>8248Bhoohe, Jasbir</v>
          </cell>
          <cell r="B146" t="str">
            <v>Bhoohe, Jasbir</v>
          </cell>
          <cell r="C146">
            <v>8248</v>
          </cell>
          <cell r="D146" t="str">
            <v>CHANGE</v>
          </cell>
          <cell r="E146" t="str">
            <v>H3</v>
          </cell>
          <cell r="F146">
            <v>80948</v>
          </cell>
        </row>
        <row r="147">
          <cell r="A147" t="str">
            <v>8248Kuzenko, Allison</v>
          </cell>
          <cell r="B147" t="str">
            <v>Kuzenko, Allison</v>
          </cell>
          <cell r="C147">
            <v>8248</v>
          </cell>
          <cell r="D147" t="str">
            <v>CHANGE</v>
          </cell>
          <cell r="E147" t="str">
            <v>H2</v>
          </cell>
          <cell r="F147">
            <v>80948</v>
          </cell>
        </row>
        <row r="148">
          <cell r="A148" t="str">
            <v>8248Ross, Darryl</v>
          </cell>
          <cell r="B148" t="str">
            <v>Ross, Darryl</v>
          </cell>
          <cell r="C148">
            <v>8248</v>
          </cell>
          <cell r="D148" t="str">
            <v>CHANGE</v>
          </cell>
          <cell r="E148" t="str">
            <v>H3</v>
          </cell>
          <cell r="F148">
            <v>80948</v>
          </cell>
        </row>
        <row r="149">
          <cell r="A149" t="str">
            <v>8248Sornabala, Rossetta</v>
          </cell>
          <cell r="B149" t="str">
            <v>Sornabala, Rossetta</v>
          </cell>
          <cell r="C149">
            <v>8248</v>
          </cell>
          <cell r="D149" t="str">
            <v>CHANGE</v>
          </cell>
          <cell r="E149" t="str">
            <v>H3</v>
          </cell>
          <cell r="F149">
            <v>80948</v>
          </cell>
        </row>
        <row r="150">
          <cell r="A150" t="str">
            <v>8248Wilson, Scott</v>
          </cell>
          <cell r="B150" t="str">
            <v>Wilson, Scott</v>
          </cell>
          <cell r="C150">
            <v>8248</v>
          </cell>
          <cell r="D150" t="str">
            <v>CHANGE</v>
          </cell>
          <cell r="E150" t="str">
            <v>H2</v>
          </cell>
          <cell r="F150">
            <v>80948</v>
          </cell>
        </row>
        <row r="151">
          <cell r="A151" t="str">
            <v>8248Zhou, Julie</v>
          </cell>
          <cell r="B151" t="str">
            <v>Zhou, Julie</v>
          </cell>
          <cell r="C151">
            <v>8248</v>
          </cell>
          <cell r="D151" t="str">
            <v>REPORTING</v>
          </cell>
          <cell r="E151" t="str">
            <v>H3</v>
          </cell>
          <cell r="F151">
            <v>80948</v>
          </cell>
        </row>
        <row r="152">
          <cell r="A152" t="str">
            <v>8249Feng, Larry</v>
          </cell>
          <cell r="B152" t="str">
            <v>Feng, Larry</v>
          </cell>
          <cell r="C152">
            <v>8249</v>
          </cell>
          <cell r="D152" t="str">
            <v>EAD</v>
          </cell>
          <cell r="E152" t="str">
            <v>H3</v>
          </cell>
          <cell r="F152">
            <v>80649</v>
          </cell>
        </row>
        <row r="153">
          <cell r="A153" t="str">
            <v>8249Pan, Kevin</v>
          </cell>
          <cell r="B153" t="str">
            <v>Pan, Kevin</v>
          </cell>
          <cell r="C153">
            <v>8249</v>
          </cell>
          <cell r="D153" t="str">
            <v>EAD</v>
          </cell>
          <cell r="E153" t="str">
            <v>H3</v>
          </cell>
          <cell r="F153">
            <v>80649</v>
          </cell>
        </row>
        <row r="154">
          <cell r="A154" t="str">
            <v>8249Zhang, Howard</v>
          </cell>
          <cell r="B154" t="str">
            <v>Zhang, Howard</v>
          </cell>
          <cell r="C154">
            <v>8249</v>
          </cell>
          <cell r="D154" t="str">
            <v>EAD</v>
          </cell>
          <cell r="E154" t="str">
            <v>H3</v>
          </cell>
          <cell r="F154">
            <v>80649</v>
          </cell>
        </row>
        <row r="155">
          <cell r="A155" t="str">
            <v>8250Feng, Larry</v>
          </cell>
          <cell r="B155" t="str">
            <v>Feng, Larry</v>
          </cell>
          <cell r="C155" t="str">
            <v>8250</v>
          </cell>
          <cell r="D155" t="str">
            <v>EAD</v>
          </cell>
          <cell r="E155" t="str">
            <v>H3</v>
          </cell>
          <cell r="F155" t="str">
            <v>80650</v>
          </cell>
        </row>
        <row r="156">
          <cell r="A156" t="str">
            <v>8250Godak, John</v>
          </cell>
          <cell r="B156" t="str">
            <v>Godak, John</v>
          </cell>
          <cell r="C156" t="str">
            <v>8250</v>
          </cell>
          <cell r="D156" t="str">
            <v>EAD</v>
          </cell>
          <cell r="E156" t="str">
            <v>H3</v>
          </cell>
          <cell r="F156" t="str">
            <v>80650</v>
          </cell>
        </row>
        <row r="157">
          <cell r="A157" t="str">
            <v>8250Pan, Kevin</v>
          </cell>
          <cell r="B157" t="str">
            <v>Pan, Kevin</v>
          </cell>
          <cell r="C157" t="str">
            <v>8250</v>
          </cell>
          <cell r="D157" t="str">
            <v>EAD</v>
          </cell>
          <cell r="E157" t="str">
            <v>H3</v>
          </cell>
          <cell r="F157" t="str">
            <v>80650</v>
          </cell>
        </row>
        <row r="158">
          <cell r="A158" t="str">
            <v>8250Pan, Rong</v>
          </cell>
          <cell r="B158" t="str">
            <v>Pan, Rong</v>
          </cell>
          <cell r="C158" t="str">
            <v>8250</v>
          </cell>
          <cell r="D158" t="str">
            <v>EAD</v>
          </cell>
          <cell r="E158" t="str">
            <v>H3</v>
          </cell>
          <cell r="F158" t="str">
            <v>80650</v>
          </cell>
        </row>
        <row r="159">
          <cell r="A159" t="str">
            <v>8250Zhang, Howard</v>
          </cell>
          <cell r="B159" t="str">
            <v>Zhang, Howard</v>
          </cell>
          <cell r="C159" t="str">
            <v>8250</v>
          </cell>
          <cell r="D159" t="str">
            <v>EAD</v>
          </cell>
          <cell r="E159" t="str">
            <v>H3</v>
          </cell>
          <cell r="F159" t="str">
            <v>80650</v>
          </cell>
        </row>
        <row r="160">
          <cell r="A160" t="str">
            <v>8259An, Jillian</v>
          </cell>
          <cell r="B160" t="str">
            <v>An, Jillian</v>
          </cell>
          <cell r="C160" t="str">
            <v>8259</v>
          </cell>
          <cell r="D160" t="str">
            <v>UNIX</v>
          </cell>
          <cell r="E160" t="str">
            <v>H2</v>
          </cell>
          <cell r="F160" t="str">
            <v>85159</v>
          </cell>
        </row>
        <row r="161">
          <cell r="A161" t="str">
            <v>8259Bighiu, Mihaita</v>
          </cell>
          <cell r="B161" t="str">
            <v>Bighiu, Mihaita</v>
          </cell>
          <cell r="C161" t="str">
            <v>8259</v>
          </cell>
          <cell r="D161" t="str">
            <v>UNIX</v>
          </cell>
          <cell r="E161" t="str">
            <v>H2</v>
          </cell>
          <cell r="F161" t="str">
            <v>85159</v>
          </cell>
        </row>
        <row r="162">
          <cell r="A162" t="str">
            <v>8259Gallagher, Shayne</v>
          </cell>
          <cell r="B162" t="str">
            <v>Gallagher, Shayne</v>
          </cell>
          <cell r="C162" t="str">
            <v>8259</v>
          </cell>
          <cell r="D162" t="str">
            <v>UNIX-Mgmt</v>
          </cell>
          <cell r="E162" t="str">
            <v>H3</v>
          </cell>
          <cell r="F162" t="str">
            <v>85159</v>
          </cell>
        </row>
        <row r="163">
          <cell r="A163" t="str">
            <v>8259Gunawan, Hendra</v>
          </cell>
          <cell r="B163" t="str">
            <v>Gunawan, Hendra</v>
          </cell>
          <cell r="C163" t="str">
            <v>8259</v>
          </cell>
          <cell r="D163" t="str">
            <v>UNIX</v>
          </cell>
          <cell r="E163" t="str">
            <v>H3</v>
          </cell>
          <cell r="F163" t="str">
            <v>85159</v>
          </cell>
        </row>
        <row r="164">
          <cell r="A164" t="str">
            <v>8259Kotecha, Mitesh</v>
          </cell>
          <cell r="B164" t="str">
            <v>Kotecha, Mitesh</v>
          </cell>
          <cell r="C164" t="str">
            <v>8259</v>
          </cell>
          <cell r="D164" t="str">
            <v>UNIX</v>
          </cell>
          <cell r="E164" t="str">
            <v>H2</v>
          </cell>
          <cell r="F164" t="str">
            <v>85159</v>
          </cell>
        </row>
        <row r="165">
          <cell r="A165" t="str">
            <v>8259Kotecha, Mitesh (InActive)</v>
          </cell>
          <cell r="B165" t="str">
            <v>Kotecha, Mitesh (InActive)</v>
          </cell>
          <cell r="C165" t="str">
            <v>8259</v>
          </cell>
          <cell r="D165" t="str">
            <v>UNIX</v>
          </cell>
          <cell r="E165" t="str">
            <v>H2</v>
          </cell>
          <cell r="F165" t="str">
            <v>85159</v>
          </cell>
        </row>
        <row r="166">
          <cell r="A166" t="str">
            <v>8259Lazar, Mihai</v>
          </cell>
          <cell r="B166" t="str">
            <v>Lazar, Mihai</v>
          </cell>
          <cell r="C166" t="str">
            <v>8259</v>
          </cell>
          <cell r="D166" t="str">
            <v>UNIX</v>
          </cell>
          <cell r="E166" t="str">
            <v>H3</v>
          </cell>
          <cell r="F166" t="str">
            <v>85159</v>
          </cell>
        </row>
        <row r="167">
          <cell r="A167" t="str">
            <v>8259Liu, DavidXin</v>
          </cell>
          <cell r="B167" t="str">
            <v>Liu, DavidXin</v>
          </cell>
          <cell r="C167" t="str">
            <v>8259</v>
          </cell>
          <cell r="D167" t="str">
            <v>UNIX</v>
          </cell>
          <cell r="E167" t="str">
            <v>H3</v>
          </cell>
          <cell r="F167" t="str">
            <v>85159</v>
          </cell>
        </row>
        <row r="168">
          <cell r="A168" t="str">
            <v>8259Liu, Xin</v>
          </cell>
          <cell r="B168" t="str">
            <v>Liu, Xin</v>
          </cell>
          <cell r="C168" t="str">
            <v>8259</v>
          </cell>
          <cell r="D168" t="str">
            <v>UNIX</v>
          </cell>
          <cell r="E168" t="str">
            <v>H3</v>
          </cell>
          <cell r="F168" t="str">
            <v>85159</v>
          </cell>
        </row>
        <row r="169">
          <cell r="A169" t="str">
            <v>8259Moisescu, Bogdan</v>
          </cell>
          <cell r="B169" t="str">
            <v>Moisescu, Bogdan</v>
          </cell>
          <cell r="C169" t="str">
            <v>8259</v>
          </cell>
          <cell r="D169" t="str">
            <v>UNIX</v>
          </cell>
          <cell r="E169" t="str">
            <v>H2</v>
          </cell>
          <cell r="F169" t="str">
            <v>85159</v>
          </cell>
        </row>
        <row r="170">
          <cell r="A170" t="str">
            <v>8259Sharma, Swayambhu</v>
          </cell>
          <cell r="B170" t="str">
            <v>Sharma, Swayambhu</v>
          </cell>
          <cell r="C170" t="str">
            <v>8259</v>
          </cell>
          <cell r="D170" t="str">
            <v>UNIX</v>
          </cell>
          <cell r="E170" t="str">
            <v>H2</v>
          </cell>
          <cell r="F170" t="str">
            <v>85159</v>
          </cell>
        </row>
        <row r="171">
          <cell r="A171" t="str">
            <v>8259Zhou, Fei</v>
          </cell>
          <cell r="B171" t="str">
            <v>Zhou, Fei</v>
          </cell>
          <cell r="C171" t="str">
            <v>8259</v>
          </cell>
          <cell r="D171" t="str">
            <v>UNIX</v>
          </cell>
          <cell r="E171" t="str">
            <v>H2</v>
          </cell>
          <cell r="F171" t="str">
            <v>85159</v>
          </cell>
        </row>
        <row r="172">
          <cell r="A172" t="str">
            <v>8259Zhou, Frank</v>
          </cell>
          <cell r="B172" t="str">
            <v>Zhou, Frank</v>
          </cell>
          <cell r="C172" t="str">
            <v>8259</v>
          </cell>
          <cell r="D172" t="str">
            <v>UNIX</v>
          </cell>
          <cell r="E172" t="str">
            <v>H2</v>
          </cell>
          <cell r="F172" t="str">
            <v>85159</v>
          </cell>
        </row>
        <row r="173">
          <cell r="A173" t="str">
            <v>8272Bartz, Peter</v>
          </cell>
          <cell r="B173" t="str">
            <v>Bartz, Peter</v>
          </cell>
          <cell r="C173">
            <v>8272</v>
          </cell>
          <cell r="D173" t="str">
            <v>DBA</v>
          </cell>
          <cell r="E173" t="str">
            <v>H3</v>
          </cell>
          <cell r="F173">
            <v>81072</v>
          </cell>
        </row>
        <row r="174">
          <cell r="A174" t="str">
            <v>8272Fong, Joseph</v>
          </cell>
          <cell r="B174" t="str">
            <v>Fong, Joseph</v>
          </cell>
          <cell r="C174" t="str">
            <v>8272</v>
          </cell>
          <cell r="D174" t="str">
            <v>DBA</v>
          </cell>
          <cell r="E174" t="str">
            <v>H3</v>
          </cell>
          <cell r="F174" t="str">
            <v>81072</v>
          </cell>
        </row>
        <row r="175">
          <cell r="A175" t="str">
            <v>8272Gao, Yiqun</v>
          </cell>
          <cell r="B175" t="str">
            <v>Gao, Yiqun</v>
          </cell>
          <cell r="C175">
            <v>8272</v>
          </cell>
          <cell r="D175" t="str">
            <v>REPORTING</v>
          </cell>
          <cell r="E175" t="str">
            <v>H2</v>
          </cell>
          <cell r="F175">
            <v>81072</v>
          </cell>
        </row>
        <row r="176">
          <cell r="A176" t="str">
            <v>8272Malik, Usman</v>
          </cell>
          <cell r="B176" t="str">
            <v>Malik, Usman</v>
          </cell>
          <cell r="C176">
            <v>8272</v>
          </cell>
          <cell r="D176" t="str">
            <v>UNIX</v>
          </cell>
          <cell r="E176" t="str">
            <v>H3</v>
          </cell>
          <cell r="F176">
            <v>81072</v>
          </cell>
        </row>
        <row r="177">
          <cell r="A177" t="str">
            <v>8272Tran, Linh</v>
          </cell>
          <cell r="B177" t="str">
            <v>Tran, Linh</v>
          </cell>
          <cell r="C177">
            <v>8272</v>
          </cell>
          <cell r="D177" t="str">
            <v>DBA</v>
          </cell>
          <cell r="E177" t="str">
            <v>H3</v>
          </cell>
          <cell r="F177">
            <v>81072</v>
          </cell>
        </row>
        <row r="178">
          <cell r="A178" t="str">
            <v>8272Wienburg, Rob</v>
          </cell>
          <cell r="B178" t="str">
            <v>Wienburg, Rob</v>
          </cell>
          <cell r="C178">
            <v>8272</v>
          </cell>
          <cell r="D178" t="str">
            <v>DBA</v>
          </cell>
          <cell r="E178" t="str">
            <v>H3</v>
          </cell>
          <cell r="F178">
            <v>81072</v>
          </cell>
        </row>
        <row r="179">
          <cell r="A179" t="str">
            <v>8272Wu, Alan</v>
          </cell>
          <cell r="B179" t="str">
            <v>Wu, Alan</v>
          </cell>
          <cell r="C179">
            <v>8272</v>
          </cell>
          <cell r="D179" t="str">
            <v>REPORTING</v>
          </cell>
          <cell r="E179" t="str">
            <v>H3</v>
          </cell>
          <cell r="F179">
            <v>81072</v>
          </cell>
        </row>
        <row r="180">
          <cell r="A180" t="str">
            <v>8349Fedosoff, Brad</v>
          </cell>
          <cell r="B180" t="str">
            <v>Fedosoff, Brad</v>
          </cell>
          <cell r="C180" t="str">
            <v>8349</v>
          </cell>
          <cell r="D180" t="str">
            <v>NETWORK</v>
          </cell>
          <cell r="E180" t="str">
            <v>H4</v>
          </cell>
          <cell r="F180" t="str">
            <v>81049</v>
          </cell>
        </row>
        <row r="181">
          <cell r="A181" t="str">
            <v>8350Cabrera, Emily</v>
          </cell>
          <cell r="B181" t="str">
            <v>Cabrera, Emily</v>
          </cell>
          <cell r="C181" t="str">
            <v>8350</v>
          </cell>
          <cell r="D181" t="str">
            <v>NT</v>
          </cell>
          <cell r="E181" t="str">
            <v>H3</v>
          </cell>
          <cell r="F181" t="str">
            <v>81050</v>
          </cell>
        </row>
        <row r="182">
          <cell r="A182" t="str">
            <v>8350Chai-Onn, Jason</v>
          </cell>
          <cell r="B182" t="str">
            <v>Chai-Onn, Jason</v>
          </cell>
          <cell r="C182" t="str">
            <v>8350</v>
          </cell>
          <cell r="D182" t="str">
            <v>NT</v>
          </cell>
          <cell r="E182" t="str">
            <v>H3</v>
          </cell>
          <cell r="F182" t="str">
            <v>81050</v>
          </cell>
        </row>
        <row r="183">
          <cell r="A183" t="str">
            <v>8350Gao, Jenny</v>
          </cell>
          <cell r="B183" t="str">
            <v>Gao, Jenny</v>
          </cell>
          <cell r="C183" t="str">
            <v>8350</v>
          </cell>
          <cell r="D183" t="str">
            <v>UNIX</v>
          </cell>
          <cell r="E183" t="str">
            <v>H3</v>
          </cell>
          <cell r="F183" t="str">
            <v>81050</v>
          </cell>
        </row>
        <row r="184">
          <cell r="A184" t="str">
            <v>8350He, Yang</v>
          </cell>
          <cell r="B184" t="str">
            <v>He, Yang</v>
          </cell>
          <cell r="C184" t="str">
            <v>8350</v>
          </cell>
          <cell r="D184" t="str">
            <v>NETWORK</v>
          </cell>
          <cell r="E184" t="str">
            <v>H3</v>
          </cell>
          <cell r="F184" t="str">
            <v>81050</v>
          </cell>
        </row>
        <row r="185">
          <cell r="A185" t="str">
            <v>8350Kanapathipillai, Muthukumar</v>
          </cell>
          <cell r="B185" t="str">
            <v>Kanapathipillai, Muthukumar</v>
          </cell>
          <cell r="C185" t="str">
            <v>8350</v>
          </cell>
          <cell r="D185" t="str">
            <v>UNIX</v>
          </cell>
          <cell r="E185" t="str">
            <v>H3</v>
          </cell>
          <cell r="F185" t="str">
            <v>81050</v>
          </cell>
        </row>
        <row r="186">
          <cell r="A186" t="str">
            <v>8350Khan, Feroze</v>
          </cell>
          <cell r="B186" t="str">
            <v>Khan, Feroze</v>
          </cell>
          <cell r="C186" t="str">
            <v>8350</v>
          </cell>
          <cell r="D186" t="str">
            <v>UNIX</v>
          </cell>
          <cell r="E186" t="str">
            <v>H3</v>
          </cell>
          <cell r="F186" t="str">
            <v>81050</v>
          </cell>
        </row>
        <row r="187">
          <cell r="A187" t="str">
            <v>8350Lam, Anthony</v>
          </cell>
          <cell r="B187" t="str">
            <v>Lam, Anthony</v>
          </cell>
          <cell r="C187" t="str">
            <v>8350</v>
          </cell>
          <cell r="D187" t="str">
            <v>NT</v>
          </cell>
          <cell r="E187" t="str">
            <v>H3</v>
          </cell>
          <cell r="F187" t="str">
            <v>81050</v>
          </cell>
        </row>
        <row r="188">
          <cell r="A188" t="str">
            <v>8350San Pedro, Cris</v>
          </cell>
          <cell r="B188" t="str">
            <v>San Pedro, Cris</v>
          </cell>
          <cell r="C188" t="str">
            <v>8350</v>
          </cell>
          <cell r="D188" t="str">
            <v>SAP</v>
          </cell>
          <cell r="E188" t="str">
            <v>H3</v>
          </cell>
          <cell r="F188" t="str">
            <v>81050</v>
          </cell>
        </row>
        <row r="189">
          <cell r="A189" t="str">
            <v>8350Singh, Darshan</v>
          </cell>
          <cell r="B189" t="str">
            <v>Singh, Darshan</v>
          </cell>
          <cell r="C189" t="str">
            <v>8350</v>
          </cell>
          <cell r="D189" t="str">
            <v>NT</v>
          </cell>
          <cell r="E189" t="str">
            <v>H3</v>
          </cell>
          <cell r="F189" t="str">
            <v>81050</v>
          </cell>
        </row>
        <row r="190">
          <cell r="A190" t="str">
            <v>8350Zeng, Brian</v>
          </cell>
          <cell r="B190" t="str">
            <v>Zeng, Brian</v>
          </cell>
          <cell r="C190" t="str">
            <v>8350</v>
          </cell>
          <cell r="D190" t="str">
            <v>UNIX</v>
          </cell>
          <cell r="E190" t="str">
            <v>H3</v>
          </cell>
          <cell r="F190" t="str">
            <v>81050</v>
          </cell>
        </row>
        <row r="191">
          <cell r="A191" t="str">
            <v>8350Zhu, David</v>
          </cell>
          <cell r="B191" t="str">
            <v>Zhu, David</v>
          </cell>
          <cell r="C191">
            <v>8350</v>
          </cell>
          <cell r="D191" t="str">
            <v>NETWORK</v>
          </cell>
          <cell r="E191" t="str">
            <v>H3</v>
          </cell>
          <cell r="F191">
            <v>81050</v>
          </cell>
        </row>
        <row r="192">
          <cell r="A192" t="str">
            <v>8351Hristov, Martin</v>
          </cell>
          <cell r="B192" t="str">
            <v>Hristov, Martin</v>
          </cell>
          <cell r="C192">
            <v>8351</v>
          </cell>
          <cell r="D192" t="str">
            <v>DBA</v>
          </cell>
          <cell r="E192" t="str">
            <v>H2</v>
          </cell>
          <cell r="F192">
            <v>81051</v>
          </cell>
        </row>
        <row r="193">
          <cell r="A193" t="str">
            <v>8352Amog, Joven</v>
          </cell>
          <cell r="B193" t="str">
            <v>Amog, Joven</v>
          </cell>
          <cell r="C193" t="str">
            <v>8352</v>
          </cell>
          <cell r="D193" t="str">
            <v>REPORTING</v>
          </cell>
          <cell r="E193" t="str">
            <v>H3</v>
          </cell>
          <cell r="F193" t="str">
            <v>81052</v>
          </cell>
        </row>
        <row r="194">
          <cell r="A194" t="str">
            <v>8352Amog, Jovy</v>
          </cell>
          <cell r="B194" t="str">
            <v>Amog, Jovy</v>
          </cell>
          <cell r="C194" t="str">
            <v>8352</v>
          </cell>
          <cell r="D194" t="str">
            <v>REPORTING</v>
          </cell>
          <cell r="E194" t="str">
            <v>H3</v>
          </cell>
          <cell r="F194" t="str">
            <v>81052</v>
          </cell>
        </row>
        <row r="195">
          <cell r="A195" t="str">
            <v>8352DeMedeiros, Anthony</v>
          </cell>
          <cell r="B195" t="str">
            <v>DeMedeiros, Anthony</v>
          </cell>
          <cell r="C195">
            <v>8352</v>
          </cell>
          <cell r="D195" t="str">
            <v>REPORTING</v>
          </cell>
          <cell r="E195" t="str">
            <v>H3</v>
          </cell>
          <cell r="F195">
            <v>81052</v>
          </cell>
        </row>
        <row r="196">
          <cell r="A196" t="str">
            <v>8352Forgrave, Mark</v>
          </cell>
          <cell r="B196" t="str">
            <v>Forgrave, Mark</v>
          </cell>
          <cell r="C196" t="str">
            <v>8352</v>
          </cell>
          <cell r="D196" t="str">
            <v>REPORTING</v>
          </cell>
          <cell r="E196" t="str">
            <v>H2</v>
          </cell>
          <cell r="F196" t="str">
            <v>81052</v>
          </cell>
        </row>
        <row r="197">
          <cell r="A197" t="str">
            <v>8352Lam, Dionne</v>
          </cell>
          <cell r="B197" t="str">
            <v>Lam, Dionne</v>
          </cell>
          <cell r="C197" t="str">
            <v>8352</v>
          </cell>
          <cell r="D197" t="str">
            <v>REPORTING</v>
          </cell>
          <cell r="E197" t="str">
            <v>H2</v>
          </cell>
          <cell r="F197" t="str">
            <v>81052</v>
          </cell>
        </row>
        <row r="198">
          <cell r="A198" t="str">
            <v>8352Petti, Elena</v>
          </cell>
          <cell r="B198" t="str">
            <v>Petti, Elena</v>
          </cell>
          <cell r="C198" t="str">
            <v>8352</v>
          </cell>
          <cell r="D198" t="str">
            <v>REPORTING</v>
          </cell>
          <cell r="E198" t="str">
            <v>H2</v>
          </cell>
          <cell r="F198" t="str">
            <v>81052</v>
          </cell>
        </row>
        <row r="199">
          <cell r="A199" t="str">
            <v>8352Rueter, Lucas</v>
          </cell>
          <cell r="B199" t="str">
            <v>Rueter, Lucas</v>
          </cell>
          <cell r="C199" t="str">
            <v>8352</v>
          </cell>
          <cell r="D199" t="str">
            <v>REPORTING</v>
          </cell>
          <cell r="E199" t="str">
            <v>H2</v>
          </cell>
          <cell r="F199" t="str">
            <v>81052</v>
          </cell>
        </row>
        <row r="200">
          <cell r="A200" t="str">
            <v>8360Ahmad, Bashir</v>
          </cell>
          <cell r="B200" t="str">
            <v>Ahmad, Bashir</v>
          </cell>
          <cell r="C200" t="str">
            <v>8360</v>
          </cell>
          <cell r="D200" t="str">
            <v>DBA</v>
          </cell>
          <cell r="E200" t="str">
            <v>H2</v>
          </cell>
          <cell r="F200" t="str">
            <v>85160</v>
          </cell>
        </row>
        <row r="201">
          <cell r="A201" t="str">
            <v>8360Ahmed, Kamran</v>
          </cell>
          <cell r="B201" t="str">
            <v>Ahmed, Kamran</v>
          </cell>
          <cell r="C201" t="str">
            <v>8360</v>
          </cell>
          <cell r="D201" t="str">
            <v>DBA</v>
          </cell>
          <cell r="E201" t="str">
            <v>H2</v>
          </cell>
          <cell r="F201" t="str">
            <v>85160</v>
          </cell>
        </row>
        <row r="202">
          <cell r="A202" t="str">
            <v>8360Aslam, Nadeem</v>
          </cell>
          <cell r="B202" t="str">
            <v>Aslam, Nadeem</v>
          </cell>
          <cell r="C202" t="str">
            <v>8360</v>
          </cell>
          <cell r="D202" t="str">
            <v>DBA-Mgmt</v>
          </cell>
          <cell r="E202" t="str">
            <v>H3</v>
          </cell>
          <cell r="F202" t="str">
            <v>85160</v>
          </cell>
        </row>
        <row r="203">
          <cell r="A203" t="str">
            <v>8360Balakrishnan, Vijay</v>
          </cell>
          <cell r="B203" t="str">
            <v>Balakrishnan, Vijay</v>
          </cell>
          <cell r="C203" t="str">
            <v>8360</v>
          </cell>
          <cell r="D203" t="str">
            <v>DBA</v>
          </cell>
          <cell r="E203" t="str">
            <v>H3</v>
          </cell>
          <cell r="F203" t="str">
            <v>85160</v>
          </cell>
        </row>
        <row r="204">
          <cell r="A204" t="str">
            <v>8360Bonilla, Kathleen</v>
          </cell>
          <cell r="B204" t="str">
            <v>Bonilla, Kathleen</v>
          </cell>
          <cell r="C204" t="str">
            <v>8360</v>
          </cell>
          <cell r="D204" t="str">
            <v>SAP</v>
          </cell>
          <cell r="E204" t="str">
            <v>H2</v>
          </cell>
          <cell r="F204" t="str">
            <v>85160</v>
          </cell>
        </row>
        <row r="205">
          <cell r="A205" t="str">
            <v>8360Casaccia, Rosemary</v>
          </cell>
          <cell r="B205" t="str">
            <v>Casaccia, Rosemary</v>
          </cell>
          <cell r="C205" t="str">
            <v>8360</v>
          </cell>
          <cell r="D205" t="str">
            <v>SAP-Mgmt</v>
          </cell>
          <cell r="E205" t="str">
            <v>H3</v>
          </cell>
          <cell r="F205" t="str">
            <v>85160</v>
          </cell>
        </row>
        <row r="206">
          <cell r="A206" t="str">
            <v>8360Chandra, Raji</v>
          </cell>
          <cell r="B206" t="str">
            <v>Chandra, Raji</v>
          </cell>
          <cell r="C206" t="str">
            <v>8360</v>
          </cell>
          <cell r="D206" t="str">
            <v>SAP</v>
          </cell>
          <cell r="E206" t="str">
            <v>H2</v>
          </cell>
          <cell r="F206" t="str">
            <v>85160</v>
          </cell>
        </row>
        <row r="207">
          <cell r="A207" t="str">
            <v>8360Cho, James</v>
          </cell>
          <cell r="B207" t="str">
            <v>Cho, James</v>
          </cell>
          <cell r="C207" t="str">
            <v>8360</v>
          </cell>
          <cell r="D207" t="str">
            <v>DBA</v>
          </cell>
          <cell r="E207" t="str">
            <v>H3</v>
          </cell>
          <cell r="F207" t="str">
            <v>85160</v>
          </cell>
        </row>
        <row r="208">
          <cell r="A208" t="str">
            <v>8360Ennes, Gabrielle</v>
          </cell>
          <cell r="B208" t="str">
            <v>Ennes, Gabrielle</v>
          </cell>
          <cell r="C208" t="str">
            <v>8360</v>
          </cell>
          <cell r="D208" t="str">
            <v>SAP</v>
          </cell>
          <cell r="E208" t="str">
            <v>H2</v>
          </cell>
          <cell r="F208" t="str">
            <v>85160</v>
          </cell>
        </row>
        <row r="209">
          <cell r="A209" t="str">
            <v>8360Evans, Eddie</v>
          </cell>
          <cell r="B209" t="str">
            <v>Evans, Eddie</v>
          </cell>
          <cell r="C209" t="str">
            <v>8360</v>
          </cell>
          <cell r="D209" t="str">
            <v>SAP</v>
          </cell>
          <cell r="E209" t="str">
            <v>H2</v>
          </cell>
          <cell r="F209" t="str">
            <v>85160</v>
          </cell>
        </row>
        <row r="210">
          <cell r="A210" t="str">
            <v>8360Greene, Trina</v>
          </cell>
          <cell r="B210" t="str">
            <v>Greene, Trina</v>
          </cell>
          <cell r="C210" t="str">
            <v>8360</v>
          </cell>
          <cell r="D210" t="str">
            <v>SAP</v>
          </cell>
          <cell r="E210" t="str">
            <v>H3</v>
          </cell>
          <cell r="F210" t="str">
            <v>85160</v>
          </cell>
        </row>
        <row r="211">
          <cell r="A211" t="str">
            <v>8360Hall, Darren</v>
          </cell>
          <cell r="B211" t="str">
            <v>Hall, Darren</v>
          </cell>
          <cell r="C211" t="str">
            <v>8360</v>
          </cell>
          <cell r="D211" t="str">
            <v>SAP</v>
          </cell>
          <cell r="E211" t="str">
            <v>H2</v>
          </cell>
          <cell r="F211" t="str">
            <v>85160</v>
          </cell>
        </row>
        <row r="212">
          <cell r="A212" t="str">
            <v>8360Hillis, David</v>
          </cell>
          <cell r="B212" t="str">
            <v>Hillis, David</v>
          </cell>
          <cell r="C212" t="str">
            <v>8360</v>
          </cell>
          <cell r="D212" t="str">
            <v>SAP</v>
          </cell>
          <cell r="E212" t="str">
            <v>H2</v>
          </cell>
          <cell r="F212" t="str">
            <v>85160</v>
          </cell>
        </row>
        <row r="213">
          <cell r="A213" t="str">
            <v>8360Khan, Salman</v>
          </cell>
          <cell r="B213" t="str">
            <v>Khan, Salman</v>
          </cell>
          <cell r="C213" t="str">
            <v>8360</v>
          </cell>
          <cell r="D213" t="str">
            <v>DBA</v>
          </cell>
          <cell r="E213" t="str">
            <v>H2</v>
          </cell>
          <cell r="F213" t="str">
            <v>85160</v>
          </cell>
        </row>
        <row r="214">
          <cell r="A214" t="str">
            <v>8360Kundrat, Robert</v>
          </cell>
          <cell r="B214" t="str">
            <v>Kundrat, Robert</v>
          </cell>
          <cell r="C214" t="str">
            <v>8360</v>
          </cell>
          <cell r="D214" t="str">
            <v>SAP</v>
          </cell>
          <cell r="E214" t="str">
            <v>H2</v>
          </cell>
          <cell r="F214" t="str">
            <v>85160</v>
          </cell>
        </row>
        <row r="215">
          <cell r="A215" t="str">
            <v>8360Liu, Jim</v>
          </cell>
          <cell r="B215" t="str">
            <v>Liu, Jim</v>
          </cell>
          <cell r="C215" t="str">
            <v>8360</v>
          </cell>
          <cell r="D215" t="str">
            <v>DBA</v>
          </cell>
          <cell r="E215" t="str">
            <v>H3</v>
          </cell>
          <cell r="F215" t="str">
            <v>85160</v>
          </cell>
        </row>
        <row r="216">
          <cell r="A216" t="str">
            <v>8360Pan, Xiaogang</v>
          </cell>
          <cell r="B216" t="str">
            <v>Pan, Xiaogang</v>
          </cell>
          <cell r="C216" t="str">
            <v>8360</v>
          </cell>
          <cell r="D216" t="str">
            <v>SAP</v>
          </cell>
          <cell r="E216" t="str">
            <v>H3</v>
          </cell>
          <cell r="F216" t="str">
            <v>85160</v>
          </cell>
        </row>
        <row r="217">
          <cell r="A217" t="str">
            <v>8360Peters, Robert</v>
          </cell>
          <cell r="B217" t="str">
            <v>Peters, Robert</v>
          </cell>
          <cell r="C217" t="str">
            <v>8360</v>
          </cell>
          <cell r="D217" t="str">
            <v>SAP-Mgmt</v>
          </cell>
          <cell r="E217" t="str">
            <v>H3</v>
          </cell>
          <cell r="F217" t="str">
            <v>85160</v>
          </cell>
        </row>
        <row r="218">
          <cell r="A218" t="str">
            <v>8360Pricoiu, Virgil</v>
          </cell>
          <cell r="B218" t="str">
            <v>Pricoiu, Virgil</v>
          </cell>
          <cell r="C218" t="str">
            <v>8360</v>
          </cell>
          <cell r="D218" t="str">
            <v>SAP</v>
          </cell>
          <cell r="E218" t="str">
            <v>H3</v>
          </cell>
          <cell r="F218" t="str">
            <v>85160</v>
          </cell>
        </row>
        <row r="219">
          <cell r="A219" t="str">
            <v>8360Sabri, Zahir</v>
          </cell>
          <cell r="B219" t="str">
            <v>Sabri, Zahir</v>
          </cell>
          <cell r="C219">
            <v>8360</v>
          </cell>
          <cell r="D219" t="str">
            <v>SAP</v>
          </cell>
          <cell r="E219" t="str">
            <v>H2</v>
          </cell>
          <cell r="F219">
            <v>85160</v>
          </cell>
        </row>
        <row r="220">
          <cell r="A220" t="str">
            <v>8360Szolomicki, Yarek</v>
          </cell>
          <cell r="B220" t="str">
            <v>Szolomicki, Yarek</v>
          </cell>
          <cell r="C220" t="str">
            <v>8360</v>
          </cell>
          <cell r="D220" t="str">
            <v>DBA</v>
          </cell>
          <cell r="E220" t="str">
            <v>H2</v>
          </cell>
          <cell r="F220" t="str">
            <v>85160</v>
          </cell>
        </row>
        <row r="221">
          <cell r="A221" t="str">
            <v>8360Tudor, Horia</v>
          </cell>
          <cell r="B221" t="str">
            <v>Tudor, Horia</v>
          </cell>
          <cell r="C221">
            <v>8360</v>
          </cell>
          <cell r="D221" t="str">
            <v>DBA</v>
          </cell>
          <cell r="E221" t="str">
            <v>H3</v>
          </cell>
          <cell r="F221">
            <v>85160</v>
          </cell>
        </row>
        <row r="222">
          <cell r="A222" t="str">
            <v>8360Verma, Sabhash</v>
          </cell>
          <cell r="B222" t="str">
            <v>Verma, Sabhash</v>
          </cell>
          <cell r="C222" t="str">
            <v>8360</v>
          </cell>
          <cell r="D222" t="str">
            <v>SAP</v>
          </cell>
          <cell r="E222" t="str">
            <v>H2</v>
          </cell>
          <cell r="F222" t="str">
            <v>85160</v>
          </cell>
        </row>
        <row r="223">
          <cell r="A223" t="str">
            <v>8360Verma, Subhash</v>
          </cell>
          <cell r="B223" t="str">
            <v>Verma, Subhash</v>
          </cell>
          <cell r="C223" t="str">
            <v>8360</v>
          </cell>
          <cell r="D223" t="str">
            <v>SAP</v>
          </cell>
          <cell r="E223" t="str">
            <v>H2</v>
          </cell>
          <cell r="F223" t="str">
            <v>85160</v>
          </cell>
        </row>
        <row r="224">
          <cell r="A224" t="str">
            <v>8360Warsi, Tasneem</v>
          </cell>
          <cell r="B224" t="str">
            <v>Warsi, Tasneem</v>
          </cell>
          <cell r="C224" t="str">
            <v>8360</v>
          </cell>
          <cell r="D224" t="str">
            <v>SAP</v>
          </cell>
          <cell r="E224" t="str">
            <v>H2</v>
          </cell>
          <cell r="F224" t="str">
            <v>85160</v>
          </cell>
        </row>
        <row r="225">
          <cell r="A225" t="str">
            <v>8360Young, Gary</v>
          </cell>
          <cell r="B225" t="str">
            <v>Young, Gary</v>
          </cell>
          <cell r="C225" t="str">
            <v>8360</v>
          </cell>
          <cell r="D225" t="str">
            <v>SAP</v>
          </cell>
          <cell r="E225" t="str">
            <v>H4</v>
          </cell>
          <cell r="F225" t="str">
            <v>85160</v>
          </cell>
        </row>
        <row r="226">
          <cell r="A226" t="str">
            <v>8439Gujral, Jagdeep</v>
          </cell>
          <cell r="B226" t="str">
            <v>Gujral, Jagdeep</v>
          </cell>
          <cell r="C226">
            <v>8439</v>
          </cell>
          <cell r="D226" t="str">
            <v>NETWORK</v>
          </cell>
          <cell r="E226" t="str">
            <v>H2</v>
          </cell>
          <cell r="F226">
            <v>87339</v>
          </cell>
        </row>
        <row r="227">
          <cell r="A227" t="str">
            <v>8451Aydinli, Senol</v>
          </cell>
          <cell r="B227" t="str">
            <v>Aydinli, Senol</v>
          </cell>
          <cell r="C227" t="str">
            <v>8451</v>
          </cell>
          <cell r="D227" t="str">
            <v>NETWORK</v>
          </cell>
          <cell r="E227" t="str">
            <v>H3</v>
          </cell>
          <cell r="F227" t="str">
            <v>85451</v>
          </cell>
        </row>
        <row r="228">
          <cell r="A228" t="str">
            <v>8451Beck, Michael W</v>
          </cell>
          <cell r="B228" t="str">
            <v>Beck, Michael W</v>
          </cell>
          <cell r="C228" t="str">
            <v>8451</v>
          </cell>
          <cell r="D228" t="str">
            <v>NETWORK</v>
          </cell>
          <cell r="E228" t="str">
            <v>H2</v>
          </cell>
          <cell r="F228" t="str">
            <v>85451</v>
          </cell>
        </row>
        <row r="229">
          <cell r="A229" t="str">
            <v>8451Finan, Nigel</v>
          </cell>
          <cell r="B229" t="str">
            <v>Finan, Nigel</v>
          </cell>
          <cell r="C229" t="str">
            <v>8451</v>
          </cell>
          <cell r="D229" t="str">
            <v>NETWORK-Mgmt</v>
          </cell>
          <cell r="E229" t="str">
            <v>H3</v>
          </cell>
          <cell r="F229" t="str">
            <v>85451</v>
          </cell>
        </row>
        <row r="230">
          <cell r="A230" t="str">
            <v>8451Gao, Patrick</v>
          </cell>
          <cell r="B230" t="str">
            <v>Gao, Patrick</v>
          </cell>
          <cell r="C230" t="str">
            <v>8451</v>
          </cell>
          <cell r="D230" t="str">
            <v>NETWORK</v>
          </cell>
          <cell r="E230" t="str">
            <v>H3</v>
          </cell>
          <cell r="F230" t="str">
            <v>85451</v>
          </cell>
        </row>
        <row r="231">
          <cell r="A231" t="str">
            <v>8451Grant, Rob</v>
          </cell>
          <cell r="B231" t="str">
            <v>Grant, Rob</v>
          </cell>
          <cell r="C231" t="str">
            <v>8451</v>
          </cell>
          <cell r="D231" t="str">
            <v>NETWORK</v>
          </cell>
          <cell r="E231" t="str">
            <v>H3</v>
          </cell>
          <cell r="F231" t="str">
            <v>85451</v>
          </cell>
        </row>
        <row r="232">
          <cell r="A232" t="str">
            <v>8451Grant, Robert</v>
          </cell>
          <cell r="B232" t="str">
            <v>Grant, Robert</v>
          </cell>
          <cell r="C232" t="str">
            <v>8451</v>
          </cell>
          <cell r="D232" t="str">
            <v>NETWORK</v>
          </cell>
          <cell r="E232" t="str">
            <v>H3</v>
          </cell>
          <cell r="F232" t="str">
            <v>85451</v>
          </cell>
        </row>
        <row r="233">
          <cell r="A233" t="str">
            <v>8451Lovric, Joe</v>
          </cell>
          <cell r="B233" t="str">
            <v>Lovric, Joe</v>
          </cell>
          <cell r="C233" t="str">
            <v>8451</v>
          </cell>
          <cell r="D233" t="str">
            <v>NETWORK</v>
          </cell>
          <cell r="E233" t="str">
            <v>H3</v>
          </cell>
          <cell r="F233" t="str">
            <v>85451</v>
          </cell>
        </row>
        <row r="234">
          <cell r="A234" t="str">
            <v>8451Milojevic, Igor</v>
          </cell>
          <cell r="B234" t="str">
            <v>Milojevic, Igor</v>
          </cell>
          <cell r="C234" t="str">
            <v>8451</v>
          </cell>
          <cell r="D234" t="str">
            <v>NETWORK</v>
          </cell>
          <cell r="E234" t="str">
            <v>H3</v>
          </cell>
          <cell r="F234" t="str">
            <v>85451</v>
          </cell>
        </row>
        <row r="235">
          <cell r="A235" t="str">
            <v>8451Thomas, Eric</v>
          </cell>
          <cell r="B235" t="str">
            <v>Thomas, Eric</v>
          </cell>
          <cell r="C235" t="str">
            <v>8451</v>
          </cell>
          <cell r="D235" t="str">
            <v>NETWORK</v>
          </cell>
          <cell r="E235" t="str">
            <v>H3</v>
          </cell>
          <cell r="F235" t="str">
            <v>85451</v>
          </cell>
        </row>
        <row r="236">
          <cell r="A236" t="str">
            <v>8452Hou, Deming</v>
          </cell>
          <cell r="B236" t="str">
            <v>Hou, Deming</v>
          </cell>
          <cell r="C236" t="str">
            <v>8452</v>
          </cell>
          <cell r="D236" t="str">
            <v>UNIX</v>
          </cell>
          <cell r="E236" t="str">
            <v>H3</v>
          </cell>
          <cell r="F236" t="str">
            <v>85452</v>
          </cell>
        </row>
        <row r="237">
          <cell r="A237" t="str">
            <v>8452Lalonde, Sam</v>
          </cell>
          <cell r="B237" t="str">
            <v>Lalonde, Sam</v>
          </cell>
          <cell r="C237" t="str">
            <v>8452</v>
          </cell>
          <cell r="D237" t="str">
            <v>UNIX</v>
          </cell>
          <cell r="E237" t="str">
            <v>H2</v>
          </cell>
          <cell r="F237" t="str">
            <v>85452</v>
          </cell>
        </row>
        <row r="238">
          <cell r="A238" t="str">
            <v>8452LeRoy, Stephane</v>
          </cell>
          <cell r="B238" t="str">
            <v>LeRoy, Stephane</v>
          </cell>
          <cell r="C238" t="str">
            <v>8452</v>
          </cell>
          <cell r="D238" t="str">
            <v>UNIX</v>
          </cell>
          <cell r="E238" t="str">
            <v>H3</v>
          </cell>
          <cell r="F238" t="str">
            <v>85452</v>
          </cell>
        </row>
        <row r="239">
          <cell r="A239" t="str">
            <v>8452Mistry, Paresh</v>
          </cell>
          <cell r="B239" t="str">
            <v>Mistry, Paresh</v>
          </cell>
          <cell r="C239" t="str">
            <v>8452</v>
          </cell>
          <cell r="D239" t="str">
            <v>UNIX</v>
          </cell>
          <cell r="E239" t="str">
            <v>H2</v>
          </cell>
          <cell r="F239" t="str">
            <v>85452</v>
          </cell>
        </row>
        <row r="240">
          <cell r="A240" t="str">
            <v>8452Ordinario, Oji</v>
          </cell>
          <cell r="B240" t="str">
            <v>Ordinario, Oji</v>
          </cell>
          <cell r="C240" t="str">
            <v>8452</v>
          </cell>
          <cell r="D240" t="str">
            <v>UNIX</v>
          </cell>
          <cell r="E240" t="str">
            <v>H3</v>
          </cell>
          <cell r="F240" t="str">
            <v>85452</v>
          </cell>
        </row>
        <row r="241">
          <cell r="A241" t="str">
            <v>8452Ordinario, Rogelio</v>
          </cell>
          <cell r="B241" t="str">
            <v>Ordinario, Rogelio</v>
          </cell>
          <cell r="C241" t="str">
            <v>8452</v>
          </cell>
          <cell r="D241" t="str">
            <v>UNIX</v>
          </cell>
          <cell r="E241" t="str">
            <v>H3</v>
          </cell>
          <cell r="F241" t="str">
            <v>85452</v>
          </cell>
        </row>
        <row r="242">
          <cell r="A242" t="str">
            <v>8452Qasmi, Kashif</v>
          </cell>
          <cell r="B242" t="str">
            <v>Qasmi, Kashif</v>
          </cell>
          <cell r="C242" t="str">
            <v>8452</v>
          </cell>
          <cell r="D242" t="str">
            <v>UNIX</v>
          </cell>
          <cell r="E242" t="str">
            <v>H3</v>
          </cell>
          <cell r="F242" t="str">
            <v>85452</v>
          </cell>
        </row>
        <row r="243">
          <cell r="A243" t="str">
            <v>8452Raita, Daniela</v>
          </cell>
          <cell r="B243" t="str">
            <v>Raita, Daniela</v>
          </cell>
          <cell r="C243" t="str">
            <v>8452</v>
          </cell>
          <cell r="D243" t="str">
            <v>UNIX</v>
          </cell>
          <cell r="E243" t="str">
            <v>H2</v>
          </cell>
          <cell r="F243" t="str">
            <v>85452</v>
          </cell>
        </row>
        <row r="244">
          <cell r="A244" t="str">
            <v>8452Toor, Jaspal</v>
          </cell>
          <cell r="B244" t="str">
            <v>Toor, Jaspal</v>
          </cell>
          <cell r="C244" t="str">
            <v>8452</v>
          </cell>
          <cell r="D244" t="str">
            <v>UNIX</v>
          </cell>
          <cell r="E244" t="str">
            <v>H3</v>
          </cell>
          <cell r="F244" t="str">
            <v>85452</v>
          </cell>
        </row>
        <row r="245">
          <cell r="A245" t="str">
            <v>8452Vezos, Dino</v>
          </cell>
          <cell r="B245" t="str">
            <v>Vezos, Dino</v>
          </cell>
          <cell r="C245">
            <v>8452</v>
          </cell>
          <cell r="D245" t="str">
            <v>UNIX</v>
          </cell>
          <cell r="E245" t="str">
            <v>H3</v>
          </cell>
          <cell r="F245">
            <v>85452</v>
          </cell>
        </row>
        <row r="246">
          <cell r="A246" t="str">
            <v>8452Ye, Bill</v>
          </cell>
          <cell r="B246" t="str">
            <v>Ye, Bill</v>
          </cell>
          <cell r="C246" t="str">
            <v>8452</v>
          </cell>
          <cell r="D246" t="str">
            <v>UNIX</v>
          </cell>
          <cell r="E246" t="str">
            <v>H3</v>
          </cell>
          <cell r="F246" t="str">
            <v>85452</v>
          </cell>
        </row>
        <row r="247">
          <cell r="A247" t="str">
            <v>8452Zhao, Ming</v>
          </cell>
          <cell r="B247" t="str">
            <v>Zhao, Ming</v>
          </cell>
          <cell r="C247" t="str">
            <v>8452</v>
          </cell>
          <cell r="D247" t="str">
            <v>UNIX</v>
          </cell>
          <cell r="E247" t="str">
            <v>H3</v>
          </cell>
          <cell r="F247" t="str">
            <v>85452</v>
          </cell>
        </row>
        <row r="248">
          <cell r="A248" t="str">
            <v>8551Abaoag, Rowela</v>
          </cell>
          <cell r="B248" t="str">
            <v>Abaoag, Rowela</v>
          </cell>
          <cell r="C248" t="str">
            <v>8551</v>
          </cell>
          <cell r="D248" t="str">
            <v>EAD</v>
          </cell>
          <cell r="E248" t="str">
            <v>H2</v>
          </cell>
          <cell r="F248" t="str">
            <v>89151</v>
          </cell>
        </row>
        <row r="249">
          <cell r="A249" t="str">
            <v>8551John, Cameron</v>
          </cell>
          <cell r="B249" t="str">
            <v>John, Cameron</v>
          </cell>
          <cell r="C249" t="str">
            <v>8551</v>
          </cell>
          <cell r="D249" t="str">
            <v>IISS</v>
          </cell>
          <cell r="E249" t="str">
            <v>H3</v>
          </cell>
          <cell r="F249" t="str">
            <v>89151</v>
          </cell>
        </row>
        <row r="250">
          <cell r="A250" t="str">
            <v>8551Lam, Yan</v>
          </cell>
          <cell r="B250" t="str">
            <v>Lam, Yan</v>
          </cell>
          <cell r="C250" t="str">
            <v>8551</v>
          </cell>
          <cell r="D250" t="str">
            <v>REPORTING</v>
          </cell>
          <cell r="E250" t="str">
            <v>H3</v>
          </cell>
          <cell r="F250" t="str">
            <v>89151</v>
          </cell>
        </row>
        <row r="251">
          <cell r="A251" t="str">
            <v>8104Wagner, Stephen</v>
          </cell>
          <cell r="B251" t="str">
            <v>Wagner, Stephen</v>
          </cell>
          <cell r="C251">
            <v>8104</v>
          </cell>
          <cell r="D251" t="str">
            <v>CHANGE</v>
          </cell>
          <cell r="E251" t="str">
            <v>H3</v>
          </cell>
          <cell r="F251">
            <v>80704</v>
          </cell>
        </row>
        <row r="252">
          <cell r="A252" t="str">
            <v>8189Castro, Javier</v>
          </cell>
          <cell r="B252" t="str">
            <v>Castro, Javier</v>
          </cell>
          <cell r="C252">
            <v>8189</v>
          </cell>
          <cell r="D252" t="str">
            <v>EAD</v>
          </cell>
          <cell r="E252" t="str">
            <v>H2</v>
          </cell>
          <cell r="F252">
            <v>80689</v>
          </cell>
        </row>
        <row r="253">
          <cell r="A253" t="str">
            <v>8153Ramnath, Sheila</v>
          </cell>
          <cell r="B253" t="str">
            <v>Ramnath, Sheila</v>
          </cell>
          <cell r="C253">
            <v>8153</v>
          </cell>
          <cell r="D253" t="str">
            <v>PBM</v>
          </cell>
          <cell r="E253" t="str">
            <v>H2</v>
          </cell>
          <cell r="F253">
            <v>80653</v>
          </cell>
        </row>
        <row r="254">
          <cell r="A254" t="str">
            <v>8350Kumar, Kanapathipillai, Muthu</v>
          </cell>
          <cell r="B254" t="str">
            <v>Kumar, Kanapathipillai, Muthu</v>
          </cell>
          <cell r="C254">
            <v>8350</v>
          </cell>
          <cell r="D254" t="str">
            <v>UNIX</v>
          </cell>
          <cell r="E254" t="str">
            <v>H3</v>
          </cell>
          <cell r="F254">
            <v>81050</v>
          </cell>
        </row>
        <row r="255">
          <cell r="A255" t="str">
            <v>8144Souza, Fabio</v>
          </cell>
          <cell r="B255" t="str">
            <v>Souza, Fabio</v>
          </cell>
          <cell r="C255">
            <v>8144</v>
          </cell>
          <cell r="D255" t="str">
            <v>SAP</v>
          </cell>
          <cell r="E255" t="str">
            <v>H3</v>
          </cell>
          <cell r="F255">
            <v>80944</v>
          </cell>
        </row>
        <row r="256">
          <cell r="A256" t="str">
            <v>8360Zillman, Martin</v>
          </cell>
          <cell r="B256" t="str">
            <v>Zillman, Martin</v>
          </cell>
          <cell r="C256">
            <v>8360</v>
          </cell>
          <cell r="D256" t="str">
            <v>SAP</v>
          </cell>
          <cell r="E256" t="str">
            <v>H4</v>
          </cell>
          <cell r="F256">
            <v>85160</v>
          </cell>
        </row>
        <row r="257">
          <cell r="A257" t="str">
            <v>8152Eufthimiou, Nick</v>
          </cell>
          <cell r="B257" t="str">
            <v>Eufthimiou, Nick</v>
          </cell>
          <cell r="C257">
            <v>8152</v>
          </cell>
          <cell r="D257" t="str">
            <v>FROPS</v>
          </cell>
          <cell r="E257" t="str">
            <v>H3</v>
          </cell>
          <cell r="F257">
            <v>80652</v>
          </cell>
        </row>
        <row r="258">
          <cell r="A258" t="str">
            <v>8152Pryke, Andrew</v>
          </cell>
          <cell r="B258" t="str">
            <v>Pryke, Andrew</v>
          </cell>
          <cell r="C258">
            <v>8152</v>
          </cell>
          <cell r="D258" t="str">
            <v>FROPS</v>
          </cell>
          <cell r="E258" t="str">
            <v>H2</v>
          </cell>
          <cell r="F258">
            <v>80652</v>
          </cell>
        </row>
        <row r="259">
          <cell r="A259" t="str">
            <v>7586MacDiarmid, Jon</v>
          </cell>
          <cell r="B259" t="str">
            <v>MacDiarmid, Jon</v>
          </cell>
          <cell r="C259">
            <v>7586</v>
          </cell>
          <cell r="D259" t="str">
            <v>DCMS</v>
          </cell>
          <cell r="E259" t="str">
            <v>H3</v>
          </cell>
          <cell r="F259">
            <v>80656</v>
          </cell>
        </row>
        <row r="260">
          <cell r="A260" t="str">
            <v>7586MacDiarmid, Jon</v>
          </cell>
          <cell r="B260" t="str">
            <v>MacDiarmid, Jon</v>
          </cell>
          <cell r="C260">
            <v>7586</v>
          </cell>
          <cell r="D260" t="str">
            <v>DCMS</v>
          </cell>
          <cell r="E260" t="str">
            <v>H3</v>
          </cell>
          <cell r="F260">
            <v>80656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Instructions"/>
      <sheetName val="AllInOne"/>
      <sheetName val="Start"/>
      <sheetName val="Deferral"/>
      <sheetName val="Transition"/>
      <sheetName val="Transformation"/>
      <sheetName val="Del_ABM_Paul"/>
      <sheetName val="Del_AD"/>
      <sheetName val="AMOD"/>
      <sheetName val="Octavio1"/>
      <sheetName val="McQuarrie2"/>
      <sheetName val="Riley3"/>
      <sheetName val="Palewandrem4"/>
      <sheetName val="SiteTravel"/>
      <sheetName val="GrowthAM"/>
      <sheetName val="GrowthAD"/>
      <sheetName val="End"/>
      <sheetName val="Variance to Prior Flash"/>
      <sheetName val="Variance to ASPIRE"/>
      <sheetName val="Variance YOY"/>
      <sheetName val="Variance Qtr to Qtr"/>
      <sheetName val="ReferenceSetUp"/>
      <sheetName val="Reference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1">
          <cell r="D41" t="str">
            <v>Secured</v>
          </cell>
          <cell r="F41" t="str">
            <v>01 Oper'nl changes to Sec. Baseline</v>
          </cell>
        </row>
        <row r="42">
          <cell r="F42" t="str">
            <v>02 Acct'g changes to Secured Baseline</v>
          </cell>
        </row>
        <row r="43">
          <cell r="F43" t="str">
            <v>03 Oper'nl changes to Sec. Volumetric</v>
          </cell>
        </row>
        <row r="44">
          <cell r="F44" t="str">
            <v>04 Sold AIB ; moved into Secured</v>
          </cell>
        </row>
        <row r="45">
          <cell r="F45" t="str">
            <v>05 Cancelled / Delayed AIB</v>
          </cell>
        </row>
        <row r="46">
          <cell r="F46" t="str">
            <v>06 Incremental AIB since Prior Flash</v>
          </cell>
        </row>
      </sheetData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 - Flash"/>
      <sheetName val="B - Summary"/>
      <sheetName val="SAPBEXqueries"/>
      <sheetName val="SAPBEXfilters"/>
      <sheetName val="C - Detail"/>
      <sheetName val="D - P&amp;L"/>
      <sheetName val="ReportInfo"/>
      <sheetName val="114AData"/>
      <sheetName val="114BData"/>
      <sheetName val="115Data"/>
      <sheetName val="Query"/>
      <sheetName val="Rev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">
          <cell r="A4" t="str">
            <v>Revenue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Financial Process Mgmt</v>
          </cell>
          <cell r="B5">
            <v>178866.07199999999</v>
          </cell>
          <cell r="C5">
            <v>181735.07</v>
          </cell>
          <cell r="D5">
            <v>250233.753</v>
          </cell>
          <cell r="E5">
            <v>197717.399</v>
          </cell>
          <cell r="F5">
            <v>0</v>
          </cell>
          <cell r="G5">
            <v>0</v>
          </cell>
        </row>
        <row r="6">
          <cell r="A6" t="str">
            <v>Admin Process Mgmt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Cust Relationship Mgmt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Enterprise Shared Svcs</v>
          </cell>
          <cell r="B8">
            <v>18176.135999999999</v>
          </cell>
          <cell r="C8">
            <v>17217.057000000001</v>
          </cell>
          <cell r="D8">
            <v>19185.473999999998</v>
          </cell>
          <cell r="E8">
            <v>19705.983</v>
          </cell>
          <cell r="F8">
            <v>0</v>
          </cell>
          <cell r="G8">
            <v>0</v>
          </cell>
        </row>
        <row r="9">
          <cell r="A9" t="str">
            <v>Hosting Svcs</v>
          </cell>
          <cell r="B9">
            <v>403.49099999999999</v>
          </cell>
          <cell r="C9">
            <v>81.125</v>
          </cell>
          <cell r="D9">
            <v>174.328</v>
          </cell>
          <cell r="E9">
            <v>9989.43</v>
          </cell>
          <cell r="F9">
            <v>0</v>
          </cell>
          <cell r="G9">
            <v>0</v>
          </cell>
        </row>
        <row r="10">
          <cell r="A10" t="str">
            <v>Communications Svcs</v>
          </cell>
          <cell r="B10">
            <v>141.96600000000001</v>
          </cell>
          <cell r="C10">
            <v>133.76</v>
          </cell>
          <cell r="D10">
            <v>0</v>
          </cell>
          <cell r="E10">
            <v>175681.17600000001</v>
          </cell>
          <cell r="F10">
            <v>0</v>
          </cell>
          <cell r="G10">
            <v>0</v>
          </cell>
        </row>
        <row r="11">
          <cell r="A11" t="str">
            <v>Workplace Svcs</v>
          </cell>
          <cell r="B11">
            <v>31071.7</v>
          </cell>
          <cell r="C11">
            <v>29726.84</v>
          </cell>
          <cell r="D11">
            <v>31047.203000000001</v>
          </cell>
          <cell r="E11">
            <v>41362.012999999999</v>
          </cell>
          <cell r="F11">
            <v>0</v>
          </cell>
          <cell r="G11">
            <v>0</v>
          </cell>
        </row>
        <row r="12">
          <cell r="A12" t="str">
            <v>Applications Development</v>
          </cell>
          <cell r="B12">
            <v>312789.125</v>
          </cell>
          <cell r="C12">
            <v>318040.90999999997</v>
          </cell>
          <cell r="D12">
            <v>372530.125</v>
          </cell>
          <cell r="E12">
            <v>354970.78100000002</v>
          </cell>
          <cell r="F12">
            <v>0</v>
          </cell>
          <cell r="G12">
            <v>0</v>
          </cell>
        </row>
        <row r="13">
          <cell r="A13" t="str">
            <v>Enterprise Applications Svcs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Industry Solutions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Integrated Applications Svcs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Applications Mgmt</v>
          </cell>
          <cell r="B16">
            <v>45741.453999999998</v>
          </cell>
          <cell r="C16">
            <v>40904.875</v>
          </cell>
          <cell r="D16">
            <v>96597.402000000002</v>
          </cell>
          <cell r="E16">
            <v>65330.749000000003</v>
          </cell>
          <cell r="F16">
            <v>824206.10800000001</v>
          </cell>
          <cell r="G16">
            <v>824206.10800000001</v>
          </cell>
        </row>
        <row r="17">
          <cell r="A17" t="str">
            <v>Enterprise Solution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Info Tech/Sales Suppt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Document Mgmt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Uncommitted Relief - Identified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23835.492999999999</v>
          </cell>
          <cell r="G20">
            <v>23835.492999999999</v>
          </cell>
        </row>
        <row r="21">
          <cell r="A21" t="str">
            <v>Uncommitted Relief - Unidentified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29766.065999999999</v>
          </cell>
          <cell r="G21">
            <v>29766.065999999999</v>
          </cell>
        </row>
        <row r="22">
          <cell r="A22" t="str">
            <v xml:space="preserve">   Service Line Relief</v>
          </cell>
          <cell r="B22">
            <v>587189.94400000002</v>
          </cell>
          <cell r="C22">
            <v>587839.63699999999</v>
          </cell>
          <cell r="D22">
            <v>769768.28500000003</v>
          </cell>
          <cell r="E22">
            <v>864757.53099999996</v>
          </cell>
          <cell r="F22">
            <v>877807.66700000002</v>
          </cell>
          <cell r="G22">
            <v>877807.66700000002</v>
          </cell>
        </row>
        <row r="23">
          <cell r="A23" t="str">
            <v>Compensation Relief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Empl Related Relief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Travel / Relo Relief</v>
          </cell>
          <cell r="B25">
            <v>0</v>
          </cell>
          <cell r="C25">
            <v>0</v>
          </cell>
          <cell r="D25">
            <v>3328.3359999999998</v>
          </cell>
          <cell r="E25">
            <v>2489.4209999999998</v>
          </cell>
          <cell r="F25">
            <v>0</v>
          </cell>
          <cell r="G25">
            <v>0</v>
          </cell>
        </row>
        <row r="26">
          <cell r="A26" t="str">
            <v>Comp Related Relief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Space Relief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OL/Consulting Relief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Administrative Relief</v>
          </cell>
          <cell r="B29">
            <v>389686.81400000001</v>
          </cell>
          <cell r="C29">
            <v>402297.09299999999</v>
          </cell>
          <cell r="D29">
            <v>544288.89899999998</v>
          </cell>
          <cell r="E29">
            <v>172883.96400000001</v>
          </cell>
          <cell r="F29">
            <v>0</v>
          </cell>
          <cell r="G29">
            <v>0</v>
          </cell>
        </row>
        <row r="30">
          <cell r="A30" t="str">
            <v>SLCT Relief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GM SD Relief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 AD Relief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 xml:space="preserve">   Other Relief</v>
          </cell>
          <cell r="B33">
            <v>389686.81400000001</v>
          </cell>
          <cell r="C33">
            <v>402297.09299999999</v>
          </cell>
          <cell r="D33">
            <v>547617.23499999999</v>
          </cell>
          <cell r="E33">
            <v>175373.38500000001</v>
          </cell>
          <cell r="F33">
            <v>0</v>
          </cell>
          <cell r="G33">
            <v>0</v>
          </cell>
        </row>
        <row r="34">
          <cell r="A34" t="str">
            <v xml:space="preserve">      Total Relief</v>
          </cell>
          <cell r="B34">
            <v>976876.75800000003</v>
          </cell>
          <cell r="C34">
            <v>990136.73</v>
          </cell>
          <cell r="D34">
            <v>1317385.52</v>
          </cell>
          <cell r="E34">
            <v>1040130.916</v>
          </cell>
          <cell r="F34">
            <v>877807.66700000002</v>
          </cell>
          <cell r="G34">
            <v>877807.66700000002</v>
          </cell>
        </row>
        <row r="35">
          <cell r="A35" t="str">
            <v xml:space="preserve">         Total Revenue and Relief</v>
          </cell>
          <cell r="B35">
            <v>976876.75800000003</v>
          </cell>
          <cell r="C35">
            <v>990136.73</v>
          </cell>
          <cell r="D35">
            <v>1317385.52</v>
          </cell>
          <cell r="E35">
            <v>1040130.916</v>
          </cell>
          <cell r="F35">
            <v>877807.66700000002</v>
          </cell>
          <cell r="G35">
            <v>877807.66700000002</v>
          </cell>
        </row>
        <row r="36">
          <cell r="A36" t="str">
            <v>Salary</v>
          </cell>
          <cell r="B36">
            <v>400646.44400000002</v>
          </cell>
          <cell r="C36">
            <v>397867.01899999997</v>
          </cell>
          <cell r="D36">
            <v>396412.66499999998</v>
          </cell>
          <cell r="E36">
            <v>457349.02399999998</v>
          </cell>
          <cell r="F36">
            <v>433866.80699999997</v>
          </cell>
          <cell r="G36">
            <v>433866.80699999997</v>
          </cell>
        </row>
        <row r="37">
          <cell r="A37" t="str">
            <v>Fringe</v>
          </cell>
          <cell r="B37">
            <v>64524.383000000002</v>
          </cell>
          <cell r="C37">
            <v>60573.457999999999</v>
          </cell>
          <cell r="D37">
            <v>53992.256999999998</v>
          </cell>
          <cell r="E37">
            <v>83588.548999999999</v>
          </cell>
          <cell r="F37">
            <v>76472.66</v>
          </cell>
          <cell r="G37">
            <v>76472.66</v>
          </cell>
        </row>
        <row r="38">
          <cell r="A38" t="str">
            <v>Bonus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Sale &amp; Bus Dev Bonus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Unit Project/Performance Bonus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Contractual/Regulatory Bonus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Commissions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Corporate (Leadership) Bonus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Corporate Project/Performance Plan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 xml:space="preserve">   Total Bonus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Employee Related</v>
          </cell>
          <cell r="B46">
            <v>1746.4369999999999</v>
          </cell>
          <cell r="C46">
            <v>644.798</v>
          </cell>
          <cell r="D46">
            <v>424.09399999999999</v>
          </cell>
          <cell r="E46">
            <v>1791.5260000000001</v>
          </cell>
          <cell r="F46">
            <v>4290</v>
          </cell>
          <cell r="G46">
            <v>4290</v>
          </cell>
        </row>
        <row r="47">
          <cell r="A47" t="str">
            <v>Travel / Relocation</v>
          </cell>
          <cell r="B47">
            <v>421.43200000000002</v>
          </cell>
          <cell r="C47">
            <v>1660.318</v>
          </cell>
          <cell r="D47">
            <v>1755.5119999999999</v>
          </cell>
          <cell r="E47">
            <v>697.89499999999998</v>
          </cell>
          <cell r="F47">
            <v>2145</v>
          </cell>
          <cell r="G47">
            <v>2145</v>
          </cell>
        </row>
        <row r="48">
          <cell r="A48" t="str">
            <v>Computer Hardware</v>
          </cell>
          <cell r="B48">
            <v>4385.6009999999997</v>
          </cell>
          <cell r="C48">
            <v>4346.7709999999997</v>
          </cell>
          <cell r="D48">
            <v>4652.098</v>
          </cell>
          <cell r="E48">
            <v>6557.3639999999996</v>
          </cell>
          <cell r="F48">
            <v>6533.8019999999997</v>
          </cell>
          <cell r="G48">
            <v>6533.8019999999997</v>
          </cell>
        </row>
        <row r="49">
          <cell r="A49" t="str">
            <v>Computer Software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Computer Maintenance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COGS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Network</v>
          </cell>
          <cell r="B52">
            <v>64.295000000000002</v>
          </cell>
          <cell r="C52">
            <v>64.284000000000006</v>
          </cell>
          <cell r="D52">
            <v>192.33500000000001</v>
          </cell>
          <cell r="E52">
            <v>349.91</v>
          </cell>
          <cell r="F52">
            <v>0</v>
          </cell>
          <cell r="G52">
            <v>0</v>
          </cell>
        </row>
        <row r="53">
          <cell r="A53" t="str">
            <v>Communication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Computer Related Other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 xml:space="preserve">  Computer Related</v>
          </cell>
          <cell r="B55">
            <v>4449.8959999999997</v>
          </cell>
          <cell r="C55">
            <v>4411.0550000000003</v>
          </cell>
          <cell r="D55">
            <v>4844.433</v>
          </cell>
          <cell r="E55">
            <v>6907.2740000000003</v>
          </cell>
          <cell r="F55">
            <v>6533.8019999999997</v>
          </cell>
          <cell r="G55">
            <v>6533.8019999999997</v>
          </cell>
        </row>
        <row r="56">
          <cell r="A56" t="str">
            <v>Space Related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OL / Consulting</v>
          </cell>
          <cell r="B57">
            <v>352610.962</v>
          </cell>
          <cell r="C57">
            <v>429293.00699999998</v>
          </cell>
          <cell r="D57">
            <v>422624.35600000003</v>
          </cell>
          <cell r="E57">
            <v>587010.10499999998</v>
          </cell>
          <cell r="F57">
            <v>505142.75900000002</v>
          </cell>
          <cell r="G57">
            <v>505142.75900000002</v>
          </cell>
        </row>
        <row r="58">
          <cell r="A58" t="str">
            <v>Administrative</v>
          </cell>
          <cell r="B58">
            <v>205.93100000000001</v>
          </cell>
          <cell r="C58">
            <v>156.66200000000001</v>
          </cell>
          <cell r="D58">
            <v>213.37799999999999</v>
          </cell>
          <cell r="E58">
            <v>299.596</v>
          </cell>
          <cell r="F58">
            <v>1029.5999999999999</v>
          </cell>
          <cell r="G58">
            <v>1029.5999999999999</v>
          </cell>
        </row>
        <row r="59">
          <cell r="A59" t="str">
            <v xml:space="preserve">  Direct Expense</v>
          </cell>
          <cell r="B59">
            <v>824605.48499999999</v>
          </cell>
          <cell r="C59">
            <v>894606.31700000004</v>
          </cell>
          <cell r="D59">
            <v>880266.69499999995</v>
          </cell>
          <cell r="E59">
            <v>1137643.969</v>
          </cell>
          <cell r="F59">
            <v>1029480.628</v>
          </cell>
          <cell r="G59">
            <v>1029480.628</v>
          </cell>
        </row>
        <row r="60">
          <cell r="A60" t="str">
            <v>Service Line</v>
          </cell>
          <cell r="B60">
            <v>26752.901999999998</v>
          </cell>
          <cell r="C60">
            <v>24054.425999999999</v>
          </cell>
          <cell r="D60">
            <v>27084.398000000001</v>
          </cell>
          <cell r="E60">
            <v>27535.331999999999</v>
          </cell>
          <cell r="F60">
            <v>22906.993999999999</v>
          </cell>
          <cell r="G60">
            <v>22906.993999999999</v>
          </cell>
        </row>
        <row r="61">
          <cell r="A61" t="str">
            <v>TI - SLCT Expense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Salary  </v>
          </cell>
          <cell r="B62">
            <v>0</v>
          </cell>
          <cell r="C62">
            <v>0</v>
          </cell>
          <cell r="D62">
            <v>-628.27599999999995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 xml:space="preserve">Employee Related  </v>
          </cell>
          <cell r="B63">
            <v>0</v>
          </cell>
          <cell r="C63">
            <v>0</v>
          </cell>
          <cell r="D63">
            <v>176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Travel / Relocation  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 xml:space="preserve">Computer Related 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 xml:space="preserve">Space Related  </v>
          </cell>
          <cell r="B66">
            <v>26875.958999999999</v>
          </cell>
          <cell r="C66">
            <v>24828.276000000002</v>
          </cell>
          <cell r="D66">
            <v>24828.276000000002</v>
          </cell>
          <cell r="E66">
            <v>25929.002</v>
          </cell>
          <cell r="F66">
            <v>30855</v>
          </cell>
          <cell r="G66">
            <v>30855</v>
          </cell>
        </row>
        <row r="67">
          <cell r="A67" t="str">
            <v xml:space="preserve">OL / Consulting  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 xml:space="preserve">Administrative  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GM SD Expense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GM AD Expense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 xml:space="preserve">  Other Indirect Expense</v>
          </cell>
          <cell r="B71">
            <v>26875.958999999999</v>
          </cell>
          <cell r="C71">
            <v>24828.276000000002</v>
          </cell>
          <cell r="D71">
            <v>24376</v>
          </cell>
          <cell r="E71">
            <v>25929.002</v>
          </cell>
          <cell r="F71">
            <v>30855</v>
          </cell>
          <cell r="G71">
            <v>30855</v>
          </cell>
        </row>
        <row r="72">
          <cell r="A72" t="str">
            <v xml:space="preserve">    Indirect Expense</v>
          </cell>
          <cell r="B72">
            <v>53628.860999999997</v>
          </cell>
          <cell r="C72">
            <v>48882.701999999997</v>
          </cell>
          <cell r="D72">
            <v>51460.398000000001</v>
          </cell>
          <cell r="E72">
            <v>53464.334000000003</v>
          </cell>
          <cell r="F72">
            <v>53761.993999999999</v>
          </cell>
          <cell r="G72">
            <v>53761.993999999999</v>
          </cell>
        </row>
        <row r="73">
          <cell r="A73" t="str">
            <v xml:space="preserve">       Existing Gross Expense</v>
          </cell>
          <cell r="B73">
            <v>878234.34600000002</v>
          </cell>
          <cell r="C73">
            <v>943489.01899999997</v>
          </cell>
          <cell r="D73">
            <v>931727.09299999999</v>
          </cell>
          <cell r="E73">
            <v>1191108.3030000001</v>
          </cell>
          <cell r="F73">
            <v>1083242.622</v>
          </cell>
          <cell r="G73">
            <v>1083242.622</v>
          </cell>
        </row>
        <row r="74">
          <cell r="A74" t="str">
            <v>Growth/USNB Expense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Residual</v>
          </cell>
          <cell r="B75">
            <v>98642.411999999997</v>
          </cell>
          <cell r="C75">
            <v>46647.711000000003</v>
          </cell>
          <cell r="D75">
            <v>385658.42700000003</v>
          </cell>
          <cell r="E75">
            <v>-150977.38699999999</v>
          </cell>
          <cell r="F75">
            <v>-205434.95499999999</v>
          </cell>
          <cell r="G75">
            <v>-205434.95499999999</v>
          </cell>
        </row>
        <row r="76">
          <cell r="A76" t="str">
            <v>Interest &amp; Other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Metric:  Comp+OL / Total Rev and Relief</v>
          </cell>
          <cell r="B77">
            <v>0.83699999999999997</v>
          </cell>
          <cell r="C77">
            <v>0.89700000000000002</v>
          </cell>
          <cell r="D77">
            <v>0.66200000000000003</v>
          </cell>
          <cell r="E77">
            <v>1.0840000000000001</v>
          </cell>
          <cell r="F77">
            <v>1.157</v>
          </cell>
          <cell r="G77">
            <v>1.157</v>
          </cell>
        </row>
        <row r="78">
          <cell r="A78" t="str">
            <v xml:space="preserve">             Utilization of Net Assets (UNA)</v>
          </cell>
          <cell r="B78">
            <v>-29.8</v>
          </cell>
          <cell r="C78">
            <v>-28.6</v>
          </cell>
          <cell r="D78">
            <v>-34.299999999999997</v>
          </cell>
          <cell r="E78">
            <v>-19.5</v>
          </cell>
          <cell r="F78">
            <v>-42.5</v>
          </cell>
          <cell r="G78">
            <v>-42.5</v>
          </cell>
        </row>
      </sheetData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Month"/>
      <sheetName val="Transition Costs"/>
      <sheetName val="Alameda"/>
      <sheetName val="Contra Costa"/>
      <sheetName val="Fresno"/>
      <sheetName val="Orange"/>
      <sheetName val="Placer"/>
      <sheetName val="Sacramento"/>
      <sheetName val="San Diego"/>
      <sheetName val="San Francisco"/>
      <sheetName val="San Luis Obispo"/>
      <sheetName val="San Mateo"/>
      <sheetName val="Santa Barbara"/>
      <sheetName val="Santa Clara"/>
      <sheetName val="Santa Cruz"/>
      <sheetName val="Solano"/>
      <sheetName val="Sonoma"/>
      <sheetName val="Tulare"/>
      <sheetName val="Ventura"/>
      <sheetName val="Yolo"/>
    </sheetNames>
    <sheetDataSet>
      <sheetData sheetId="0"/>
      <sheetData sheetId="1" refreshError="1"/>
      <sheetData sheetId="2">
        <row r="5">
          <cell r="B5">
            <v>143427</v>
          </cell>
        </row>
      </sheetData>
      <sheetData sheetId="3">
        <row r="5">
          <cell r="B5">
            <v>59760</v>
          </cell>
        </row>
      </sheetData>
      <sheetData sheetId="4">
        <row r="5">
          <cell r="B5">
            <v>115308</v>
          </cell>
        </row>
      </sheetData>
      <sheetData sheetId="5">
        <row r="5">
          <cell r="B5">
            <v>117903</v>
          </cell>
        </row>
      </sheetData>
      <sheetData sheetId="6">
        <row r="5">
          <cell r="B5">
            <v>50818</v>
          </cell>
        </row>
      </sheetData>
      <sheetData sheetId="7">
        <row r="5">
          <cell r="B5">
            <v>79240</v>
          </cell>
        </row>
      </sheetData>
      <sheetData sheetId="8">
        <row r="5">
          <cell r="B5">
            <v>46454</v>
          </cell>
        </row>
      </sheetData>
      <sheetData sheetId="9">
        <row r="5">
          <cell r="B5">
            <v>96039</v>
          </cell>
        </row>
      </sheetData>
      <sheetData sheetId="10">
        <row r="5">
          <cell r="B5">
            <v>52686</v>
          </cell>
        </row>
      </sheetData>
      <sheetData sheetId="11">
        <row r="5">
          <cell r="B5">
            <v>71895</v>
          </cell>
        </row>
      </sheetData>
      <sheetData sheetId="12">
        <row r="5">
          <cell r="B5">
            <v>57209</v>
          </cell>
        </row>
      </sheetData>
      <sheetData sheetId="13">
        <row r="5">
          <cell r="B5">
            <v>81363</v>
          </cell>
        </row>
      </sheetData>
      <sheetData sheetId="14">
        <row r="5">
          <cell r="B5">
            <v>44772</v>
          </cell>
        </row>
      </sheetData>
      <sheetData sheetId="15">
        <row r="5">
          <cell r="B5">
            <v>20097</v>
          </cell>
        </row>
      </sheetData>
      <sheetData sheetId="16">
        <row r="5">
          <cell r="B5">
            <v>60347</v>
          </cell>
        </row>
      </sheetData>
      <sheetData sheetId="17">
        <row r="5">
          <cell r="B5">
            <v>76243</v>
          </cell>
        </row>
      </sheetData>
      <sheetData sheetId="18">
        <row r="5">
          <cell r="B5">
            <v>70930</v>
          </cell>
        </row>
      </sheetData>
      <sheetData sheetId="19">
        <row r="5">
          <cell r="B5">
            <v>47602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evenue Impact "/>
      <sheetName val="COst Impact"/>
      <sheetName val="Caseload Ramp-U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34114-93EA-4012-9EFC-0B6E3F146614}">
  <sheetPr>
    <pageSetUpPr fitToPage="1"/>
  </sheetPr>
  <dimension ref="A1:H73"/>
  <sheetViews>
    <sheetView topLeftCell="A54" zoomScale="110" zoomScaleNormal="110" workbookViewId="0">
      <selection activeCell="G75" sqref="G75"/>
    </sheetView>
  </sheetViews>
  <sheetFormatPr defaultColWidth="9.109375" defaultRowHeight="13.8" x14ac:dyDescent="0.25"/>
  <cols>
    <col min="1" max="1" width="6.33203125" style="17" customWidth="1"/>
    <col min="2" max="2" width="47.88671875" style="3" customWidth="1"/>
    <col min="3" max="6" width="20.6640625" style="3" customWidth="1"/>
    <col min="7" max="7" width="9.109375" style="3"/>
    <col min="8" max="8" width="11.88671875" style="20" bestFit="1" customWidth="1"/>
    <col min="9" max="16384" width="9.109375" style="3"/>
  </cols>
  <sheetData>
    <row r="1" spans="1:8" ht="67.349999999999994" customHeight="1" x14ac:dyDescent="0.25">
      <c r="A1" s="110" t="s">
        <v>0</v>
      </c>
      <c r="B1" s="111"/>
      <c r="C1" s="110" t="s">
        <v>1</v>
      </c>
      <c r="D1" s="111"/>
      <c r="F1" s="70"/>
    </row>
    <row r="2" spans="1:8" ht="17.25" customHeight="1" x14ac:dyDescent="0.25">
      <c r="A2" s="112"/>
      <c r="B2" s="113"/>
      <c r="C2" s="110" t="s">
        <v>1887</v>
      </c>
      <c r="D2" s="111"/>
      <c r="F2" s="70"/>
    </row>
    <row r="3" spans="1:8" x14ac:dyDescent="0.25">
      <c r="A3" s="108" t="s">
        <v>5</v>
      </c>
      <c r="B3" s="109"/>
      <c r="C3" s="100">
        <v>97285.45</v>
      </c>
      <c r="D3" s="101"/>
      <c r="E3" s="20"/>
      <c r="F3" s="70"/>
      <c r="H3" s="3"/>
    </row>
    <row r="4" spans="1:8" x14ac:dyDescent="0.25">
      <c r="A4" s="106" t="s">
        <v>6</v>
      </c>
      <c r="B4" s="107"/>
      <c r="C4" s="98">
        <v>46339</v>
      </c>
      <c r="D4" s="99"/>
      <c r="E4" s="20"/>
      <c r="F4" s="70"/>
      <c r="H4" s="3"/>
    </row>
    <row r="5" spans="1:8" x14ac:dyDescent="0.25">
      <c r="A5" s="108" t="s">
        <v>7</v>
      </c>
      <c r="B5" s="109"/>
      <c r="C5" s="100">
        <v>68720</v>
      </c>
      <c r="D5" s="101"/>
      <c r="E5" s="20"/>
      <c r="F5" s="70"/>
      <c r="H5" s="3"/>
    </row>
    <row r="6" spans="1:8" x14ac:dyDescent="0.25">
      <c r="A6" s="106" t="s">
        <v>1888</v>
      </c>
      <c r="B6" s="107"/>
      <c r="C6" s="98">
        <v>353640</v>
      </c>
      <c r="D6" s="99"/>
      <c r="E6" s="20"/>
      <c r="F6" s="70"/>
      <c r="H6" s="3"/>
    </row>
    <row r="7" spans="1:8" x14ac:dyDescent="0.25">
      <c r="A7" s="108" t="s">
        <v>9</v>
      </c>
      <c r="B7" s="109"/>
      <c r="C7" s="100">
        <v>150000</v>
      </c>
      <c r="D7" s="101"/>
      <c r="E7" s="20"/>
      <c r="F7" s="70"/>
      <c r="H7" s="3"/>
    </row>
    <row r="8" spans="1:8" ht="14.4" thickBot="1" x14ac:dyDescent="0.3">
      <c r="A8" s="102" t="s">
        <v>10</v>
      </c>
      <c r="B8" s="103"/>
      <c r="C8" s="102">
        <f>SUM(C3:D7)</f>
        <v>715984.45</v>
      </c>
      <c r="D8" s="103"/>
      <c r="F8" s="70"/>
    </row>
    <row r="9" spans="1:8" x14ac:dyDescent="0.25">
      <c r="A9" s="71"/>
      <c r="B9" s="72"/>
      <c r="C9" s="72"/>
      <c r="D9" s="72"/>
      <c r="E9" s="68"/>
      <c r="F9" s="68"/>
    </row>
    <row r="10" spans="1:8" ht="15.6" customHeight="1" x14ac:dyDescent="0.25">
      <c r="A10" s="104"/>
      <c r="B10" s="104"/>
      <c r="C10" s="73"/>
      <c r="D10" s="73"/>
      <c r="E10" s="18"/>
    </row>
    <row r="11" spans="1:8" ht="72" customHeight="1" x14ac:dyDescent="0.25">
      <c r="A11" s="83" t="s">
        <v>11</v>
      </c>
      <c r="B11" s="82" t="s">
        <v>12</v>
      </c>
      <c r="C11" s="84" t="s">
        <v>13</v>
      </c>
      <c r="D11" s="82" t="s">
        <v>1889</v>
      </c>
      <c r="E11" s="82" t="s">
        <v>1890</v>
      </c>
      <c r="F11" s="82" t="s">
        <v>1891</v>
      </c>
    </row>
    <row r="12" spans="1:8" x14ac:dyDescent="0.25">
      <c r="A12" s="85" t="s">
        <v>16</v>
      </c>
      <c r="B12" s="80" t="s">
        <v>17</v>
      </c>
      <c r="C12" s="86">
        <v>3.1300000000000001E-2</v>
      </c>
      <c r="D12" s="87">
        <f t="shared" ref="D12:D69" si="0">C12*$C$8</f>
        <v>22410.313285</v>
      </c>
      <c r="E12" s="93">
        <v>-5025</v>
      </c>
      <c r="F12" s="87">
        <f>D12+E12</f>
        <v>17385.313285</v>
      </c>
      <c r="H12" s="74"/>
    </row>
    <row r="13" spans="1:8" x14ac:dyDescent="0.25">
      <c r="A13" s="88" t="s">
        <v>18</v>
      </c>
      <c r="B13" s="81" t="s">
        <v>19</v>
      </c>
      <c r="C13" s="89">
        <v>0</v>
      </c>
      <c r="D13" s="90">
        <f t="shared" si="0"/>
        <v>0</v>
      </c>
      <c r="E13" s="96">
        <v>0</v>
      </c>
      <c r="F13" s="90">
        <f t="shared" ref="F13:F69" si="1">D13+E13</f>
        <v>0</v>
      </c>
      <c r="H13" s="75"/>
    </row>
    <row r="14" spans="1:8" x14ac:dyDescent="0.25">
      <c r="A14" s="85" t="s">
        <v>18</v>
      </c>
      <c r="B14" s="80" t="s">
        <v>20</v>
      </c>
      <c r="C14" s="86">
        <v>6.9999999999999999E-4</v>
      </c>
      <c r="D14" s="87">
        <f t="shared" si="0"/>
        <v>501.18911499999996</v>
      </c>
      <c r="E14" s="93">
        <v>-96</v>
      </c>
      <c r="F14" s="87">
        <f t="shared" si="1"/>
        <v>405.18911499999996</v>
      </c>
      <c r="H14" s="74"/>
    </row>
    <row r="15" spans="1:8" x14ac:dyDescent="0.25">
      <c r="A15" s="88" t="s">
        <v>21</v>
      </c>
      <c r="B15" s="81" t="s">
        <v>22</v>
      </c>
      <c r="C15" s="89">
        <v>6.0000000000000001E-3</v>
      </c>
      <c r="D15" s="90">
        <f t="shared" si="0"/>
        <v>4295.9066999999995</v>
      </c>
      <c r="E15" s="94">
        <v>-941</v>
      </c>
      <c r="F15" s="90">
        <f t="shared" si="1"/>
        <v>3354.9066999999995</v>
      </c>
      <c r="H15" s="74"/>
    </row>
    <row r="16" spans="1:8" x14ac:dyDescent="0.25">
      <c r="A16" s="85" t="s">
        <v>18</v>
      </c>
      <c r="B16" s="80" t="s">
        <v>23</v>
      </c>
      <c r="C16" s="86">
        <v>1E-3</v>
      </c>
      <c r="D16" s="87">
        <f t="shared" si="0"/>
        <v>715.98444999999992</v>
      </c>
      <c r="E16" s="93">
        <v>-160</v>
      </c>
      <c r="F16" s="87">
        <f t="shared" si="1"/>
        <v>555.98444999999992</v>
      </c>
      <c r="H16" s="74"/>
    </row>
    <row r="17" spans="1:8" x14ac:dyDescent="0.25">
      <c r="A17" s="88" t="s">
        <v>21</v>
      </c>
      <c r="B17" s="81" t="s">
        <v>24</v>
      </c>
      <c r="C17" s="89">
        <v>6.9999999999999999E-4</v>
      </c>
      <c r="D17" s="90">
        <f t="shared" si="0"/>
        <v>501.18911499999996</v>
      </c>
      <c r="E17" s="94">
        <v>-112</v>
      </c>
      <c r="F17" s="90">
        <f t="shared" si="1"/>
        <v>389.18911499999996</v>
      </c>
      <c r="H17" s="74"/>
    </row>
    <row r="18" spans="1:8" x14ac:dyDescent="0.25">
      <c r="A18" s="85" t="s">
        <v>16</v>
      </c>
      <c r="B18" s="80" t="s">
        <v>25</v>
      </c>
      <c r="C18" s="86">
        <v>2.0400000000000001E-2</v>
      </c>
      <c r="D18" s="87">
        <f t="shared" si="0"/>
        <v>14606.082780000001</v>
      </c>
      <c r="E18" s="93">
        <v>-3239</v>
      </c>
      <c r="F18" s="87">
        <f t="shared" si="1"/>
        <v>11367.082780000001</v>
      </c>
      <c r="H18" s="74"/>
    </row>
    <row r="19" spans="1:8" x14ac:dyDescent="0.25">
      <c r="A19" s="88" t="s">
        <v>21</v>
      </c>
      <c r="B19" s="81" t="s">
        <v>26</v>
      </c>
      <c r="C19" s="89">
        <v>1E-3</v>
      </c>
      <c r="D19" s="90">
        <f t="shared" si="0"/>
        <v>715.98444999999992</v>
      </c>
      <c r="E19" s="94">
        <v>-160</v>
      </c>
      <c r="F19" s="90">
        <f t="shared" si="1"/>
        <v>555.98444999999992</v>
      </c>
      <c r="H19" s="74"/>
    </row>
    <row r="20" spans="1:8" x14ac:dyDescent="0.25">
      <c r="A20" s="85" t="s">
        <v>18</v>
      </c>
      <c r="B20" s="80" t="s">
        <v>27</v>
      </c>
      <c r="C20" s="86">
        <v>2.8E-3</v>
      </c>
      <c r="D20" s="87">
        <f t="shared" si="0"/>
        <v>2004.7564599999998</v>
      </c>
      <c r="E20" s="93">
        <v>-446</v>
      </c>
      <c r="F20" s="87">
        <f t="shared" si="1"/>
        <v>1558.7564599999998</v>
      </c>
      <c r="H20" s="74"/>
    </row>
    <row r="21" spans="1:8" x14ac:dyDescent="0.25">
      <c r="A21" s="88" t="s">
        <v>28</v>
      </c>
      <c r="B21" s="81" t="s">
        <v>29</v>
      </c>
      <c r="C21" s="89">
        <v>3.8399999999999997E-2</v>
      </c>
      <c r="D21" s="90">
        <f t="shared" si="0"/>
        <v>27493.802879999996</v>
      </c>
      <c r="E21" s="94">
        <v>-6238</v>
      </c>
      <c r="F21" s="90">
        <f t="shared" si="1"/>
        <v>21255.802879999996</v>
      </c>
      <c r="H21" s="74"/>
    </row>
    <row r="22" spans="1:8" x14ac:dyDescent="0.25">
      <c r="A22" s="85" t="s">
        <v>21</v>
      </c>
      <c r="B22" s="80" t="s">
        <v>30</v>
      </c>
      <c r="C22" s="86">
        <v>8.9999999999999998E-4</v>
      </c>
      <c r="D22" s="87">
        <f t="shared" si="0"/>
        <v>644.38600499999995</v>
      </c>
      <c r="E22" s="93">
        <v>-143</v>
      </c>
      <c r="F22" s="87">
        <f t="shared" si="1"/>
        <v>501.38600499999995</v>
      </c>
      <c r="H22" s="74"/>
    </row>
    <row r="23" spans="1:8" x14ac:dyDescent="0.25">
      <c r="A23" s="88" t="s">
        <v>21</v>
      </c>
      <c r="B23" s="81" t="s">
        <v>31</v>
      </c>
      <c r="C23" s="89">
        <v>4.4000000000000003E-3</v>
      </c>
      <c r="D23" s="90">
        <f t="shared" si="0"/>
        <v>3150.33158</v>
      </c>
      <c r="E23" s="94">
        <v>-702</v>
      </c>
      <c r="F23" s="90">
        <f t="shared" si="1"/>
        <v>2448.33158</v>
      </c>
      <c r="H23" s="74"/>
    </row>
    <row r="24" spans="1:8" x14ac:dyDescent="0.25">
      <c r="A24" s="85" t="s">
        <v>32</v>
      </c>
      <c r="B24" s="80" t="s">
        <v>33</v>
      </c>
      <c r="C24" s="86">
        <v>7.6E-3</v>
      </c>
      <c r="D24" s="87">
        <f t="shared" si="0"/>
        <v>5441.48182</v>
      </c>
      <c r="E24" s="93">
        <v>-1197</v>
      </c>
      <c r="F24" s="87">
        <f t="shared" si="1"/>
        <v>4244.48182</v>
      </c>
      <c r="H24" s="74"/>
    </row>
    <row r="25" spans="1:8" x14ac:dyDescent="0.25">
      <c r="A25" s="88" t="s">
        <v>28</v>
      </c>
      <c r="B25" s="81" t="s">
        <v>34</v>
      </c>
      <c r="C25" s="89">
        <v>4.0000000000000002E-4</v>
      </c>
      <c r="D25" s="90">
        <f t="shared" si="0"/>
        <v>286.39377999999999</v>
      </c>
      <c r="E25" s="94">
        <v>-64</v>
      </c>
      <c r="F25" s="90">
        <f t="shared" si="1"/>
        <v>222.39377999999999</v>
      </c>
      <c r="H25" s="74"/>
    </row>
    <row r="26" spans="1:8" x14ac:dyDescent="0.25">
      <c r="A26" s="85" t="s">
        <v>28</v>
      </c>
      <c r="B26" s="80" t="s">
        <v>35</v>
      </c>
      <c r="C26" s="86">
        <v>3.4000000000000002E-2</v>
      </c>
      <c r="D26" s="87">
        <f t="shared" si="0"/>
        <v>24343.471300000001</v>
      </c>
      <c r="E26" s="93">
        <v>-5377</v>
      </c>
      <c r="F26" s="87">
        <f t="shared" si="1"/>
        <v>18966.471300000001</v>
      </c>
      <c r="H26" s="74"/>
    </row>
    <row r="27" spans="1:8" x14ac:dyDescent="0.25">
      <c r="A27" s="88" t="s">
        <v>28</v>
      </c>
      <c r="B27" s="81" t="s">
        <v>36</v>
      </c>
      <c r="C27" s="89">
        <v>4.8999999999999998E-3</v>
      </c>
      <c r="D27" s="90">
        <f t="shared" si="0"/>
        <v>3508.3238049999995</v>
      </c>
      <c r="E27" s="94">
        <v>-782</v>
      </c>
      <c r="F27" s="90">
        <f t="shared" si="1"/>
        <v>2726.3238049999995</v>
      </c>
      <c r="H27" s="74"/>
    </row>
    <row r="28" spans="1:8" x14ac:dyDescent="0.25">
      <c r="A28" s="85" t="s">
        <v>21</v>
      </c>
      <c r="B28" s="80" t="s">
        <v>37</v>
      </c>
      <c r="C28" s="86">
        <v>2.5999999999999999E-3</v>
      </c>
      <c r="D28" s="87">
        <f t="shared" si="0"/>
        <v>1861.5595699999999</v>
      </c>
      <c r="E28" s="93">
        <v>-399</v>
      </c>
      <c r="F28" s="87">
        <f t="shared" si="1"/>
        <v>1462.5595699999999</v>
      </c>
      <c r="H28" s="74"/>
    </row>
    <row r="29" spans="1:8" x14ac:dyDescent="0.25">
      <c r="A29" s="88" t="s">
        <v>21</v>
      </c>
      <c r="B29" s="81" t="s">
        <v>38</v>
      </c>
      <c r="C29" s="89">
        <v>6.9999999999999999E-4</v>
      </c>
      <c r="D29" s="90">
        <f t="shared" si="0"/>
        <v>501.18911499999996</v>
      </c>
      <c r="E29" s="94">
        <v>-112</v>
      </c>
      <c r="F29" s="90">
        <f t="shared" si="1"/>
        <v>389.18911499999996</v>
      </c>
      <c r="H29" s="74"/>
    </row>
    <row r="30" spans="1:8" x14ac:dyDescent="0.25">
      <c r="A30" s="85" t="s">
        <v>39</v>
      </c>
      <c r="B30" s="80" t="s">
        <v>40</v>
      </c>
      <c r="C30" s="86">
        <v>0.2964</v>
      </c>
      <c r="D30" s="87">
        <f t="shared" si="0"/>
        <v>212217.79097999999</v>
      </c>
      <c r="E30" s="93">
        <v>-47100</v>
      </c>
      <c r="F30" s="87">
        <f t="shared" si="1"/>
        <v>165117.79097999999</v>
      </c>
      <c r="H30" s="74"/>
    </row>
    <row r="31" spans="1:8" x14ac:dyDescent="0.25">
      <c r="A31" s="88" t="s">
        <v>28</v>
      </c>
      <c r="B31" s="81" t="s">
        <v>41</v>
      </c>
      <c r="C31" s="89">
        <v>5.7999999999999996E-3</v>
      </c>
      <c r="D31" s="90">
        <f t="shared" si="0"/>
        <v>4152.7098099999994</v>
      </c>
      <c r="E31" s="94">
        <v>-925</v>
      </c>
      <c r="F31" s="90">
        <f t="shared" si="1"/>
        <v>3227.7098099999994</v>
      </c>
      <c r="H31" s="74"/>
    </row>
    <row r="32" spans="1:8" x14ac:dyDescent="0.25">
      <c r="A32" s="85" t="s">
        <v>16</v>
      </c>
      <c r="B32" s="80" t="s">
        <v>42</v>
      </c>
      <c r="C32" s="86">
        <v>3.5000000000000001E-3</v>
      </c>
      <c r="D32" s="87">
        <f t="shared" si="0"/>
        <v>2505.9455749999997</v>
      </c>
      <c r="E32" s="93">
        <v>-542</v>
      </c>
      <c r="F32" s="87">
        <f t="shared" si="1"/>
        <v>1963.9455749999997</v>
      </c>
      <c r="H32" s="74"/>
    </row>
    <row r="33" spans="1:8" x14ac:dyDescent="0.25">
      <c r="A33" s="88" t="s">
        <v>28</v>
      </c>
      <c r="B33" s="81" t="s">
        <v>43</v>
      </c>
      <c r="C33" s="89">
        <v>4.0000000000000002E-4</v>
      </c>
      <c r="D33" s="90">
        <f t="shared" si="0"/>
        <v>286.39377999999999</v>
      </c>
      <c r="E33" s="94">
        <v>-64</v>
      </c>
      <c r="F33" s="90">
        <f t="shared" si="1"/>
        <v>222.39377999999999</v>
      </c>
      <c r="H33" s="74"/>
    </row>
    <row r="34" spans="1:8" x14ac:dyDescent="0.25">
      <c r="A34" s="85" t="s">
        <v>21</v>
      </c>
      <c r="B34" s="80" t="s">
        <v>44</v>
      </c>
      <c r="C34" s="86">
        <v>2.8999999999999998E-3</v>
      </c>
      <c r="D34" s="87">
        <f t="shared" si="0"/>
        <v>2076.3549049999997</v>
      </c>
      <c r="E34" s="93">
        <v>-463</v>
      </c>
      <c r="F34" s="87">
        <f t="shared" si="1"/>
        <v>1613.3549049999997</v>
      </c>
      <c r="H34" s="74"/>
    </row>
    <row r="35" spans="1:8" x14ac:dyDescent="0.25">
      <c r="A35" s="88" t="s">
        <v>28</v>
      </c>
      <c r="B35" s="81" t="s">
        <v>45</v>
      </c>
      <c r="C35" s="89">
        <v>1.0699999999999999E-2</v>
      </c>
      <c r="D35" s="90">
        <f t="shared" si="0"/>
        <v>7661.0336149999994</v>
      </c>
      <c r="E35" s="94">
        <v>-1723</v>
      </c>
      <c r="F35" s="90">
        <f t="shared" si="1"/>
        <v>5938.0336149999994</v>
      </c>
      <c r="H35" s="74"/>
    </row>
    <row r="36" spans="1:8" x14ac:dyDescent="0.25">
      <c r="A36" s="85" t="s">
        <v>21</v>
      </c>
      <c r="B36" s="80" t="s">
        <v>46</v>
      </c>
      <c r="C36" s="86">
        <v>2.9999999999999997E-4</v>
      </c>
      <c r="D36" s="87">
        <f t="shared" si="0"/>
        <v>214.79533499999997</v>
      </c>
      <c r="E36" s="93">
        <v>-47</v>
      </c>
      <c r="F36" s="87">
        <f t="shared" si="1"/>
        <v>167.79533499999997</v>
      </c>
      <c r="H36" s="74"/>
    </row>
    <row r="37" spans="1:8" x14ac:dyDescent="0.25">
      <c r="A37" s="88" t="s">
        <v>18</v>
      </c>
      <c r="B37" s="81" t="s">
        <v>47</v>
      </c>
      <c r="C37" s="89">
        <v>2.0000000000000001E-4</v>
      </c>
      <c r="D37" s="90">
        <f t="shared" si="0"/>
        <v>143.19689</v>
      </c>
      <c r="E37" s="94">
        <v>-32</v>
      </c>
      <c r="F37" s="90">
        <f t="shared" si="1"/>
        <v>111.19689</v>
      </c>
      <c r="H37" s="74"/>
    </row>
    <row r="38" spans="1:8" x14ac:dyDescent="0.25">
      <c r="A38" s="85" t="s">
        <v>16</v>
      </c>
      <c r="B38" s="80" t="s">
        <v>48</v>
      </c>
      <c r="C38" s="86">
        <v>1.3100000000000001E-2</v>
      </c>
      <c r="D38" s="87">
        <f t="shared" si="0"/>
        <v>9379.3962950000005</v>
      </c>
      <c r="E38" s="93">
        <v>-2091</v>
      </c>
      <c r="F38" s="87">
        <f t="shared" si="1"/>
        <v>7288.3962950000005</v>
      </c>
      <c r="H38" s="74"/>
    </row>
    <row r="39" spans="1:8" x14ac:dyDescent="0.25">
      <c r="A39" s="88" t="s">
        <v>16</v>
      </c>
      <c r="B39" s="81" t="s">
        <v>49</v>
      </c>
      <c r="C39" s="89">
        <v>2.3E-3</v>
      </c>
      <c r="D39" s="90">
        <f t="shared" si="0"/>
        <v>1646.7642349999999</v>
      </c>
      <c r="E39" s="94">
        <v>-367</v>
      </c>
      <c r="F39" s="90">
        <f t="shared" si="1"/>
        <v>1279.7642349999999</v>
      </c>
      <c r="H39" s="74"/>
    </row>
    <row r="40" spans="1:8" x14ac:dyDescent="0.25">
      <c r="A40" s="85" t="s">
        <v>18</v>
      </c>
      <c r="B40" s="80" t="s">
        <v>50</v>
      </c>
      <c r="C40" s="86">
        <v>1.9E-3</v>
      </c>
      <c r="D40" s="87">
        <f t="shared" si="0"/>
        <v>1360.370455</v>
      </c>
      <c r="E40" s="93">
        <v>-303</v>
      </c>
      <c r="F40" s="87">
        <f t="shared" si="1"/>
        <v>1057.370455</v>
      </c>
      <c r="H40" s="74"/>
    </row>
    <row r="41" spans="1:8" x14ac:dyDescent="0.25">
      <c r="A41" s="88" t="s">
        <v>32</v>
      </c>
      <c r="B41" s="81" t="s">
        <v>51</v>
      </c>
      <c r="C41" s="89">
        <v>6.4100000000000004E-2</v>
      </c>
      <c r="D41" s="90">
        <f t="shared" si="0"/>
        <v>45894.603244999998</v>
      </c>
      <c r="E41" s="94">
        <v>-10275</v>
      </c>
      <c r="F41" s="90">
        <f t="shared" si="1"/>
        <v>35619.603244999998</v>
      </c>
      <c r="H41" s="74"/>
    </row>
    <row r="42" spans="1:8" x14ac:dyDescent="0.25">
      <c r="A42" s="85" t="s">
        <v>18</v>
      </c>
      <c r="B42" s="80" t="s">
        <v>52</v>
      </c>
      <c r="C42" s="86">
        <v>4.7999999999999996E-3</v>
      </c>
      <c r="D42" s="87">
        <f t="shared" si="0"/>
        <v>3436.7253599999995</v>
      </c>
      <c r="E42" s="93">
        <v>-750</v>
      </c>
      <c r="F42" s="87">
        <f t="shared" si="1"/>
        <v>2686.7253599999995</v>
      </c>
      <c r="H42" s="74"/>
    </row>
    <row r="43" spans="1:8" x14ac:dyDescent="0.25">
      <c r="A43" s="88" t="s">
        <v>21</v>
      </c>
      <c r="B43" s="81" t="s">
        <v>53</v>
      </c>
      <c r="C43" s="89">
        <v>4.0000000000000002E-4</v>
      </c>
      <c r="D43" s="90">
        <f t="shared" si="0"/>
        <v>286.39377999999999</v>
      </c>
      <c r="E43" s="94">
        <v>-80</v>
      </c>
      <c r="F43" s="90">
        <f t="shared" si="1"/>
        <v>206.39377999999999</v>
      </c>
      <c r="H43" s="74"/>
    </row>
    <row r="44" spans="1:8" x14ac:dyDescent="0.25">
      <c r="A44" s="85" t="s">
        <v>32</v>
      </c>
      <c r="B44" s="80" t="s">
        <v>54</v>
      </c>
      <c r="C44" s="86">
        <v>6.4199999999999993E-2</v>
      </c>
      <c r="D44" s="87">
        <f t="shared" si="0"/>
        <v>45966.201689999994</v>
      </c>
      <c r="E44" s="93">
        <v>-10084</v>
      </c>
      <c r="F44" s="87">
        <f t="shared" si="1"/>
        <v>35882.201689999994</v>
      </c>
      <c r="H44" s="74"/>
    </row>
    <row r="45" spans="1:8" x14ac:dyDescent="0.25">
      <c r="A45" s="88" t="s">
        <v>18</v>
      </c>
      <c r="B45" s="81" t="s">
        <v>55</v>
      </c>
      <c r="C45" s="89">
        <v>4.4200000000000003E-2</v>
      </c>
      <c r="D45" s="90">
        <f t="shared" si="0"/>
        <v>31646.51269</v>
      </c>
      <c r="E45" s="94">
        <v>-7052</v>
      </c>
      <c r="F45" s="90">
        <f t="shared" si="1"/>
        <v>24594.51269</v>
      </c>
      <c r="H45" s="74"/>
    </row>
    <row r="46" spans="1:8" x14ac:dyDescent="0.25">
      <c r="A46" s="85" t="s">
        <v>16</v>
      </c>
      <c r="B46" s="80" t="s">
        <v>56</v>
      </c>
      <c r="C46" s="86">
        <v>1.2999999999999999E-3</v>
      </c>
      <c r="D46" s="87">
        <f t="shared" si="0"/>
        <v>930.77978499999995</v>
      </c>
      <c r="E46" s="93">
        <v>-207</v>
      </c>
      <c r="F46" s="87">
        <f t="shared" si="1"/>
        <v>723.77978499999995</v>
      </c>
      <c r="H46" s="74"/>
    </row>
    <row r="47" spans="1:8" x14ac:dyDescent="0.25">
      <c r="A47" s="88" t="s">
        <v>32</v>
      </c>
      <c r="B47" s="81" t="s">
        <v>57</v>
      </c>
      <c r="C47" s="89">
        <v>6.6100000000000006E-2</v>
      </c>
      <c r="D47" s="90">
        <f>C47*$C$8-2</f>
        <v>47324.572144999998</v>
      </c>
      <c r="E47" s="94">
        <v>-10530</v>
      </c>
      <c r="F47" s="90">
        <f t="shared" si="1"/>
        <v>36794.572144999998</v>
      </c>
      <c r="H47" s="74"/>
    </row>
    <row r="48" spans="1:8" x14ac:dyDescent="0.25">
      <c r="A48" s="85" t="s">
        <v>32</v>
      </c>
      <c r="B48" s="80" t="s">
        <v>58</v>
      </c>
      <c r="C48" s="86">
        <v>6.9099999999999995E-2</v>
      </c>
      <c r="D48" s="87">
        <f t="shared" si="0"/>
        <v>49474.525494999994</v>
      </c>
      <c r="E48" s="93">
        <v>-11185</v>
      </c>
      <c r="F48" s="87">
        <f t="shared" si="1"/>
        <v>38289.525494999994</v>
      </c>
      <c r="H48" s="74"/>
    </row>
    <row r="49" spans="1:8" x14ac:dyDescent="0.25">
      <c r="A49" s="88" t="s">
        <v>16</v>
      </c>
      <c r="B49" s="81" t="s">
        <v>59</v>
      </c>
      <c r="C49" s="89">
        <v>1.6799999999999999E-2</v>
      </c>
      <c r="D49" s="90">
        <f t="shared" si="0"/>
        <v>12028.538759999998</v>
      </c>
      <c r="E49" s="94">
        <v>-2680</v>
      </c>
      <c r="F49" s="90">
        <f t="shared" si="1"/>
        <v>9348.5387599999976</v>
      </c>
      <c r="H49" s="74"/>
    </row>
    <row r="50" spans="1:8" x14ac:dyDescent="0.25">
      <c r="A50" s="85" t="s">
        <v>28</v>
      </c>
      <c r="B50" s="80" t="s">
        <v>60</v>
      </c>
      <c r="C50" s="86">
        <v>2.1999999999999999E-2</v>
      </c>
      <c r="D50" s="87">
        <f t="shared" si="0"/>
        <v>15751.657899999998</v>
      </c>
      <c r="E50" s="93">
        <v>-3526</v>
      </c>
      <c r="F50" s="87">
        <f t="shared" si="1"/>
        <v>12225.657899999998</v>
      </c>
      <c r="H50" s="74"/>
    </row>
    <row r="51" spans="1:8" x14ac:dyDescent="0.25">
      <c r="A51" s="88" t="s">
        <v>28</v>
      </c>
      <c r="B51" s="81" t="s">
        <v>61</v>
      </c>
      <c r="C51" s="89">
        <v>4.4999999999999997E-3</v>
      </c>
      <c r="D51" s="90">
        <f t="shared" si="0"/>
        <v>3221.9300249999997</v>
      </c>
      <c r="E51" s="94">
        <v>-718</v>
      </c>
      <c r="F51" s="90">
        <f t="shared" si="1"/>
        <v>2503.9300249999997</v>
      </c>
      <c r="H51" s="74"/>
    </row>
    <row r="52" spans="1:8" x14ac:dyDescent="0.25">
      <c r="A52" s="85" t="s">
        <v>16</v>
      </c>
      <c r="B52" s="80" t="s">
        <v>62</v>
      </c>
      <c r="C52" s="86">
        <v>9.5999999999999992E-3</v>
      </c>
      <c r="D52" s="87">
        <f t="shared" si="0"/>
        <v>6873.4507199999989</v>
      </c>
      <c r="E52" s="93">
        <v>-1547</v>
      </c>
      <c r="F52" s="87">
        <f t="shared" si="1"/>
        <v>5326.4507199999989</v>
      </c>
      <c r="H52" s="74"/>
    </row>
    <row r="53" spans="1:8" x14ac:dyDescent="0.25">
      <c r="A53" s="88" t="s">
        <v>32</v>
      </c>
      <c r="B53" s="81" t="s">
        <v>63</v>
      </c>
      <c r="C53" s="89">
        <v>1.0999999999999999E-2</v>
      </c>
      <c r="D53" s="90">
        <f t="shared" si="0"/>
        <v>7875.8289499999992</v>
      </c>
      <c r="E53" s="94">
        <v>-1787</v>
      </c>
      <c r="F53" s="90">
        <f t="shared" si="1"/>
        <v>6088.8289499999992</v>
      </c>
      <c r="H53" s="74"/>
    </row>
    <row r="54" spans="1:8" x14ac:dyDescent="0.25">
      <c r="A54" s="85" t="s">
        <v>16</v>
      </c>
      <c r="B54" s="80" t="s">
        <v>64</v>
      </c>
      <c r="C54" s="86">
        <v>2.9000000000000001E-2</v>
      </c>
      <c r="D54" s="87">
        <f t="shared" si="0"/>
        <v>20763.549050000001</v>
      </c>
      <c r="E54" s="93">
        <v>-4579</v>
      </c>
      <c r="F54" s="87">
        <f t="shared" si="1"/>
        <v>16184.549050000001</v>
      </c>
      <c r="H54" s="74"/>
    </row>
    <row r="55" spans="1:8" x14ac:dyDescent="0.25">
      <c r="A55" s="88" t="s">
        <v>16</v>
      </c>
      <c r="B55" s="81" t="s">
        <v>65</v>
      </c>
      <c r="C55" s="89">
        <v>5.5999999999999999E-3</v>
      </c>
      <c r="D55" s="90">
        <f t="shared" si="0"/>
        <v>4009.5129199999997</v>
      </c>
      <c r="E55" s="94">
        <v>-925</v>
      </c>
      <c r="F55" s="90">
        <f t="shared" si="1"/>
        <v>3084.5129199999997</v>
      </c>
      <c r="H55" s="74"/>
    </row>
    <row r="56" spans="1:8" x14ac:dyDescent="0.25">
      <c r="A56" s="85" t="s">
        <v>21</v>
      </c>
      <c r="B56" s="80" t="s">
        <v>66</v>
      </c>
      <c r="C56" s="86">
        <v>5.0000000000000001E-3</v>
      </c>
      <c r="D56" s="87">
        <f t="shared" si="0"/>
        <v>3579.9222499999996</v>
      </c>
      <c r="E56" s="93">
        <v>-782</v>
      </c>
      <c r="F56" s="87">
        <f t="shared" si="1"/>
        <v>2797.9222499999996</v>
      </c>
      <c r="H56" s="74"/>
    </row>
    <row r="57" spans="1:8" x14ac:dyDescent="0.25">
      <c r="A57" s="88" t="s">
        <v>18</v>
      </c>
      <c r="B57" s="81" t="s">
        <v>67</v>
      </c>
      <c r="C57" s="89">
        <v>1E-4</v>
      </c>
      <c r="D57" s="90">
        <f t="shared" si="0"/>
        <v>71.598444999999998</v>
      </c>
      <c r="E57" s="94">
        <v>-16</v>
      </c>
      <c r="F57" s="90">
        <f t="shared" si="1"/>
        <v>55.598444999999998</v>
      </c>
      <c r="H57" s="74"/>
    </row>
    <row r="58" spans="1:8" x14ac:dyDescent="0.25">
      <c r="A58" s="85" t="s">
        <v>21</v>
      </c>
      <c r="B58" s="80" t="s">
        <v>68</v>
      </c>
      <c r="C58" s="86">
        <v>1.4E-3</v>
      </c>
      <c r="D58" s="87">
        <f t="shared" si="0"/>
        <v>1002.3782299999999</v>
      </c>
      <c r="E58" s="93">
        <v>-223</v>
      </c>
      <c r="F58" s="87">
        <f t="shared" si="1"/>
        <v>779.37822999999992</v>
      </c>
      <c r="H58" s="74"/>
    </row>
    <row r="59" spans="1:8" x14ac:dyDescent="0.25">
      <c r="A59" s="88" t="s">
        <v>16</v>
      </c>
      <c r="B59" s="81" t="s">
        <v>69</v>
      </c>
      <c r="C59" s="89">
        <v>9.4999999999999998E-3</v>
      </c>
      <c r="D59" s="90">
        <f t="shared" si="0"/>
        <v>6801.8522749999993</v>
      </c>
      <c r="E59" s="94">
        <v>-1516</v>
      </c>
      <c r="F59" s="90">
        <f t="shared" si="1"/>
        <v>5285.8522749999993</v>
      </c>
      <c r="H59" s="74"/>
    </row>
    <row r="60" spans="1:8" x14ac:dyDescent="0.25">
      <c r="A60" s="85" t="s">
        <v>16</v>
      </c>
      <c r="B60" s="80" t="s">
        <v>70</v>
      </c>
      <c r="C60" s="86">
        <v>8.5000000000000006E-3</v>
      </c>
      <c r="D60" s="87">
        <f t="shared" si="0"/>
        <v>6085.8678250000003</v>
      </c>
      <c r="E60" s="93">
        <v>-1356</v>
      </c>
      <c r="F60" s="87">
        <f t="shared" si="1"/>
        <v>4729.8678250000003</v>
      </c>
      <c r="H60" s="74"/>
    </row>
    <row r="61" spans="1:8" x14ac:dyDescent="0.25">
      <c r="A61" s="88" t="s">
        <v>28</v>
      </c>
      <c r="B61" s="81" t="s">
        <v>71</v>
      </c>
      <c r="C61" s="89">
        <v>1.7100000000000001E-2</v>
      </c>
      <c r="D61" s="90">
        <f t="shared" si="0"/>
        <v>12243.334095</v>
      </c>
      <c r="E61" s="94">
        <v>-2744</v>
      </c>
      <c r="F61" s="90">
        <f t="shared" si="1"/>
        <v>9499.3340950000002</v>
      </c>
      <c r="H61" s="74"/>
    </row>
    <row r="62" spans="1:8" x14ac:dyDescent="0.25">
      <c r="A62" s="85" t="s">
        <v>18</v>
      </c>
      <c r="B62" s="80" t="s">
        <v>72</v>
      </c>
      <c r="C62" s="86">
        <v>3.0000000000000001E-3</v>
      </c>
      <c r="D62" s="87">
        <f t="shared" si="0"/>
        <v>2147.9533499999998</v>
      </c>
      <c r="E62" s="93">
        <v>-479</v>
      </c>
      <c r="F62" s="87">
        <f>D62+E62</f>
        <v>1668.9533499999998</v>
      </c>
      <c r="H62" s="74"/>
    </row>
    <row r="63" spans="1:8" x14ac:dyDescent="0.25">
      <c r="A63" s="88" t="s">
        <v>21</v>
      </c>
      <c r="B63" s="81" t="s">
        <v>73</v>
      </c>
      <c r="C63" s="89">
        <v>2.0999999999999999E-3</v>
      </c>
      <c r="D63" s="90">
        <f t="shared" si="0"/>
        <v>1503.5673449999997</v>
      </c>
      <c r="E63" s="94">
        <v>-335</v>
      </c>
      <c r="F63" s="90">
        <f t="shared" si="1"/>
        <v>1168.5673449999997</v>
      </c>
      <c r="H63" s="74"/>
    </row>
    <row r="64" spans="1:8" x14ac:dyDescent="0.25">
      <c r="A64" s="85" t="s">
        <v>21</v>
      </c>
      <c r="B64" s="80" t="s">
        <v>74</v>
      </c>
      <c r="C64" s="86">
        <v>4.0000000000000002E-4</v>
      </c>
      <c r="D64" s="87">
        <f t="shared" si="0"/>
        <v>286.39377999999999</v>
      </c>
      <c r="E64" s="93">
        <v>-64</v>
      </c>
      <c r="F64" s="87">
        <f t="shared" si="1"/>
        <v>222.39377999999999</v>
      </c>
      <c r="H64" s="74"/>
    </row>
    <row r="65" spans="1:8" x14ac:dyDescent="0.25">
      <c r="A65" s="88" t="s">
        <v>28</v>
      </c>
      <c r="B65" s="81" t="s">
        <v>75</v>
      </c>
      <c r="C65" s="89">
        <v>2.0500000000000001E-2</v>
      </c>
      <c r="D65" s="90">
        <f t="shared" si="0"/>
        <v>14677.681225</v>
      </c>
      <c r="E65" s="94">
        <v>-3319</v>
      </c>
      <c r="F65" s="90">
        <f t="shared" si="1"/>
        <v>11358.681225</v>
      </c>
      <c r="H65" s="74"/>
    </row>
    <row r="66" spans="1:8" x14ac:dyDescent="0.25">
      <c r="A66" s="85" t="s">
        <v>18</v>
      </c>
      <c r="B66" s="80" t="s">
        <v>76</v>
      </c>
      <c r="C66" s="86">
        <v>1.1000000000000001E-3</v>
      </c>
      <c r="D66" s="87">
        <f t="shared" si="0"/>
        <v>787.58289500000001</v>
      </c>
      <c r="E66" s="93">
        <v>-176</v>
      </c>
      <c r="F66" s="87">
        <f t="shared" si="1"/>
        <v>611.58289500000001</v>
      </c>
      <c r="H66" s="74"/>
    </row>
    <row r="67" spans="1:8" x14ac:dyDescent="0.25">
      <c r="A67" s="88" t="s">
        <v>32</v>
      </c>
      <c r="B67" s="81" t="s">
        <v>77</v>
      </c>
      <c r="C67" s="89">
        <v>1.6299999999999999E-2</v>
      </c>
      <c r="D67" s="90">
        <f t="shared" si="0"/>
        <v>11670.546534999998</v>
      </c>
      <c r="E67" s="94">
        <v>-2633</v>
      </c>
      <c r="F67" s="90">
        <f t="shared" si="1"/>
        <v>9037.5465349999977</v>
      </c>
      <c r="H67" s="74"/>
    </row>
    <row r="68" spans="1:8" x14ac:dyDescent="0.25">
      <c r="A68" s="85" t="s">
        <v>18</v>
      </c>
      <c r="B68" s="80" t="s">
        <v>78</v>
      </c>
      <c r="C68" s="86">
        <v>4.1999999999999997E-3</v>
      </c>
      <c r="D68" s="87">
        <f t="shared" si="0"/>
        <v>3007.1346899999994</v>
      </c>
      <c r="E68" s="93">
        <v>-686</v>
      </c>
      <c r="F68" s="87">
        <f t="shared" si="1"/>
        <v>2321.1346899999994</v>
      </c>
      <c r="H68" s="74"/>
    </row>
    <row r="69" spans="1:8" x14ac:dyDescent="0.25">
      <c r="A69" s="88" t="s">
        <v>18</v>
      </c>
      <c r="B69" s="81" t="s">
        <v>79</v>
      </c>
      <c r="C69" s="89">
        <v>2.8E-3</v>
      </c>
      <c r="D69" s="90">
        <f t="shared" si="0"/>
        <v>2004.7564599999998</v>
      </c>
      <c r="E69" s="94">
        <v>-446</v>
      </c>
      <c r="F69" s="90">
        <f t="shared" si="1"/>
        <v>1558.7564599999998</v>
      </c>
      <c r="H69" s="74"/>
    </row>
    <row r="70" spans="1:8" x14ac:dyDescent="0.25">
      <c r="A70" s="105" t="s">
        <v>10</v>
      </c>
      <c r="B70" s="105"/>
      <c r="C70" s="91">
        <v>1</v>
      </c>
      <c r="D70" s="92">
        <f>SUM(D12:D69)+2</f>
        <v>715984.44999999984</v>
      </c>
      <c r="E70" s="95">
        <f>SUM(E12:E69)</f>
        <v>-159550</v>
      </c>
      <c r="F70" s="92">
        <f>SUM(F12:F69)+2</f>
        <v>556434.44999999995</v>
      </c>
      <c r="H70" s="74"/>
    </row>
    <row r="71" spans="1:8" x14ac:dyDescent="0.25">
      <c r="A71" s="76" t="s">
        <v>1892</v>
      </c>
      <c r="B71" s="77"/>
      <c r="C71" s="77"/>
      <c r="D71" s="77"/>
    </row>
    <row r="72" spans="1:8" ht="13.2" customHeight="1" x14ac:dyDescent="0.25">
      <c r="A72" s="97"/>
      <c r="B72" s="97"/>
      <c r="C72" s="97"/>
      <c r="D72" s="97"/>
    </row>
    <row r="73" spans="1:8" ht="13.2" customHeight="1" x14ac:dyDescent="0.25"/>
  </sheetData>
  <mergeCells count="18">
    <mergeCell ref="C5:D5"/>
    <mergeCell ref="A1:B2"/>
    <mergeCell ref="C1:D1"/>
    <mergeCell ref="C2:D2"/>
    <mergeCell ref="C3:D3"/>
    <mergeCell ref="C4:D4"/>
    <mergeCell ref="A3:B3"/>
    <mergeCell ref="A5:B5"/>
    <mergeCell ref="A4:B4"/>
    <mergeCell ref="A72:D72"/>
    <mergeCell ref="C6:D6"/>
    <mergeCell ref="C7:D7"/>
    <mergeCell ref="A8:B8"/>
    <mergeCell ref="C8:D8"/>
    <mergeCell ref="A10:B10"/>
    <mergeCell ref="A70:B70"/>
    <mergeCell ref="A6:B6"/>
    <mergeCell ref="A7:B7"/>
  </mergeCells>
  <printOptions horizontalCentered="1"/>
  <pageMargins left="0.2" right="0.2" top="0.5" bottom="0.5" header="0.3" footer="0.3"/>
  <pageSetup scale="84" orientation="portrait" r:id="rId1"/>
  <ignoredErrors>
    <ignoredError sqref="D47 E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9374-9853-4D4A-92B8-8D4BD0171854}">
  <sheetPr>
    <pageSetUpPr fitToPage="1"/>
  </sheetPr>
  <dimension ref="A1:H79"/>
  <sheetViews>
    <sheetView tabSelected="1" zoomScaleNormal="100" workbookViewId="0">
      <selection activeCell="D1" sqref="D1:F1"/>
    </sheetView>
  </sheetViews>
  <sheetFormatPr defaultColWidth="9.109375" defaultRowHeight="13.8" x14ac:dyDescent="0.25"/>
  <cols>
    <col min="1" max="1" width="6.44140625" style="17" customWidth="1"/>
    <col min="2" max="2" width="20.6640625" style="3" customWidth="1"/>
    <col min="3" max="3" width="15.6640625" style="3" customWidth="1"/>
    <col min="4" max="4" width="15.6640625" style="19" customWidth="1"/>
    <col min="5" max="5" width="15.6640625" style="20" customWidth="1"/>
    <col min="6" max="6" width="15.6640625" style="3" customWidth="1"/>
    <col min="7" max="16384" width="9.109375" style="3"/>
  </cols>
  <sheetData>
    <row r="1" spans="1:8" ht="67.349999999999994" customHeight="1" x14ac:dyDescent="0.25">
      <c r="A1" s="139" t="s">
        <v>0</v>
      </c>
      <c r="B1" s="140"/>
      <c r="C1" s="140"/>
      <c r="D1" s="140" t="s">
        <v>1</v>
      </c>
      <c r="E1" s="140"/>
      <c r="F1" s="141"/>
    </row>
    <row r="2" spans="1:8" ht="36.75" customHeight="1" x14ac:dyDescent="0.25">
      <c r="A2" s="142"/>
      <c r="B2" s="136"/>
      <c r="C2" s="136"/>
      <c r="D2" s="82" t="s">
        <v>2</v>
      </c>
      <c r="E2" s="82" t="s">
        <v>3</v>
      </c>
      <c r="F2" s="143" t="s">
        <v>4</v>
      </c>
    </row>
    <row r="3" spans="1:8" x14ac:dyDescent="0.25">
      <c r="A3" s="144" t="s">
        <v>5</v>
      </c>
      <c r="B3" s="137"/>
      <c r="C3" s="137"/>
      <c r="D3" s="87">
        <f>(4978+50375+36463*1.15)</f>
        <v>97285.45</v>
      </c>
      <c r="E3" s="87">
        <v>123889</v>
      </c>
      <c r="F3" s="145">
        <f>D3-E3</f>
        <v>-26603.550000000003</v>
      </c>
    </row>
    <row r="4" spans="1:8" x14ac:dyDescent="0.25">
      <c r="A4" s="146" t="s">
        <v>6</v>
      </c>
      <c r="B4" s="138"/>
      <c r="C4" s="138"/>
      <c r="D4" s="90">
        <v>46339</v>
      </c>
      <c r="E4" s="90">
        <v>46339</v>
      </c>
      <c r="F4" s="147">
        <f>D4-E4</f>
        <v>0</v>
      </c>
    </row>
    <row r="5" spans="1:8" x14ac:dyDescent="0.25">
      <c r="A5" s="144" t="s">
        <v>7</v>
      </c>
      <c r="B5" s="137"/>
      <c r="C5" s="137"/>
      <c r="D5" s="87">
        <v>68720</v>
      </c>
      <c r="E5" s="87">
        <v>68720</v>
      </c>
      <c r="F5" s="145">
        <f>D5-E5</f>
        <v>0</v>
      </c>
    </row>
    <row r="6" spans="1:8" ht="14.4" x14ac:dyDescent="0.3">
      <c r="A6" s="146" t="s">
        <v>8</v>
      </c>
      <c r="B6" s="138"/>
      <c r="C6" s="138"/>
      <c r="D6" s="90">
        <f>ROUND(1684*1.5*140,0)</f>
        <v>353640</v>
      </c>
      <c r="E6" s="90">
        <v>287111</v>
      </c>
      <c r="F6" s="147">
        <f>D6-E6</f>
        <v>66529</v>
      </c>
    </row>
    <row r="7" spans="1:8" x14ac:dyDescent="0.25">
      <c r="A7" s="144" t="s">
        <v>9</v>
      </c>
      <c r="B7" s="137"/>
      <c r="C7" s="137"/>
      <c r="D7" s="87">
        <v>150000</v>
      </c>
      <c r="E7" s="87">
        <v>120630</v>
      </c>
      <c r="F7" s="145">
        <f>D7-E7</f>
        <v>29370</v>
      </c>
    </row>
    <row r="8" spans="1:8" ht="14.4" thickBot="1" x14ac:dyDescent="0.3">
      <c r="A8" s="148" t="s">
        <v>10</v>
      </c>
      <c r="B8" s="149"/>
      <c r="C8" s="149"/>
      <c r="D8" s="150">
        <f>SUM(D3:D7)</f>
        <v>715984.45</v>
      </c>
      <c r="E8" s="150">
        <f>SUM(E3:E7)</f>
        <v>646689</v>
      </c>
      <c r="F8" s="151">
        <f>SUM(F3:F7)</f>
        <v>69295.45</v>
      </c>
    </row>
    <row r="9" spans="1:8" ht="19.350000000000001" customHeight="1" x14ac:dyDescent="0.25">
      <c r="A9" s="16"/>
      <c r="B9" s="17"/>
      <c r="C9" s="18"/>
    </row>
    <row r="10" spans="1:8" ht="19.350000000000001" customHeight="1" thickBot="1" x14ac:dyDescent="0.3">
      <c r="A10" s="16"/>
      <c r="B10" s="17"/>
      <c r="C10" s="18"/>
    </row>
    <row r="11" spans="1:8" ht="84.6" customHeight="1" x14ac:dyDescent="0.25">
      <c r="A11" s="153" t="s">
        <v>11</v>
      </c>
      <c r="B11" s="154" t="s">
        <v>12</v>
      </c>
      <c r="C11" s="155" t="s">
        <v>13</v>
      </c>
      <c r="D11" s="154" t="s">
        <v>14</v>
      </c>
      <c r="E11" s="154" t="s">
        <v>1886</v>
      </c>
      <c r="F11" s="156" t="s">
        <v>15</v>
      </c>
    </row>
    <row r="12" spans="1:8" x14ac:dyDescent="0.25">
      <c r="A12" s="157" t="s">
        <v>16</v>
      </c>
      <c r="B12" s="80" t="s">
        <v>17</v>
      </c>
      <c r="C12" s="86">
        <v>3.1300000000000001E-2</v>
      </c>
      <c r="D12" s="87">
        <v>22410</v>
      </c>
      <c r="E12" s="87">
        <v>20241.368517000003</v>
      </c>
      <c r="F12" s="145">
        <f>E12-D12</f>
        <v>-2168.6314829999974</v>
      </c>
      <c r="H12" s="20"/>
    </row>
    <row r="13" spans="1:8" x14ac:dyDescent="0.25">
      <c r="A13" s="158" t="s">
        <v>18</v>
      </c>
      <c r="B13" s="81" t="s">
        <v>19</v>
      </c>
      <c r="C13" s="89">
        <v>0</v>
      </c>
      <c r="D13" s="90">
        <v>0</v>
      </c>
      <c r="E13" s="90">
        <v>0</v>
      </c>
      <c r="F13" s="159">
        <f t="shared" ref="F13:F69" si="0">E13-D13</f>
        <v>0</v>
      </c>
    </row>
    <row r="14" spans="1:8" x14ac:dyDescent="0.25">
      <c r="A14" s="157" t="s">
        <v>18</v>
      </c>
      <c r="B14" s="80" t="s">
        <v>20</v>
      </c>
      <c r="C14" s="86">
        <v>6.9999999999999999E-4</v>
      </c>
      <c r="D14" s="87">
        <v>501</v>
      </c>
      <c r="E14" s="87">
        <v>452.68236300000007</v>
      </c>
      <c r="F14" s="145">
        <f t="shared" si="0"/>
        <v>-48.317636999999934</v>
      </c>
    </row>
    <row r="15" spans="1:8" x14ac:dyDescent="0.25">
      <c r="A15" s="158" t="s">
        <v>21</v>
      </c>
      <c r="B15" s="81" t="s">
        <v>22</v>
      </c>
      <c r="C15" s="89">
        <v>6.0000000000000001E-3</v>
      </c>
      <c r="D15" s="90">
        <v>4296</v>
      </c>
      <c r="E15" s="90">
        <v>3880.1345400000005</v>
      </c>
      <c r="F15" s="147">
        <f t="shared" si="0"/>
        <v>-415.86545999999953</v>
      </c>
    </row>
    <row r="16" spans="1:8" x14ac:dyDescent="0.25">
      <c r="A16" s="157" t="s">
        <v>18</v>
      </c>
      <c r="B16" s="80" t="s">
        <v>23</v>
      </c>
      <c r="C16" s="86">
        <v>1E-3</v>
      </c>
      <c r="D16" s="87">
        <v>716</v>
      </c>
      <c r="E16" s="87">
        <v>646.68909000000008</v>
      </c>
      <c r="F16" s="145">
        <f t="shared" si="0"/>
        <v>-69.310909999999922</v>
      </c>
    </row>
    <row r="17" spans="1:6" x14ac:dyDescent="0.25">
      <c r="A17" s="158" t="s">
        <v>21</v>
      </c>
      <c r="B17" s="81" t="s">
        <v>24</v>
      </c>
      <c r="C17" s="89">
        <v>6.9999999999999999E-4</v>
      </c>
      <c r="D17" s="90">
        <v>501</v>
      </c>
      <c r="E17" s="90">
        <v>452.68236300000007</v>
      </c>
      <c r="F17" s="147">
        <f t="shared" si="0"/>
        <v>-48.317636999999934</v>
      </c>
    </row>
    <row r="18" spans="1:6" x14ac:dyDescent="0.25">
      <c r="A18" s="157" t="s">
        <v>16</v>
      </c>
      <c r="B18" s="80" t="s">
        <v>25</v>
      </c>
      <c r="C18" s="86">
        <v>2.0400000000000001E-2</v>
      </c>
      <c r="D18" s="87">
        <v>14606</v>
      </c>
      <c r="E18" s="87">
        <v>13192.457436000002</v>
      </c>
      <c r="F18" s="145">
        <f t="shared" si="0"/>
        <v>-1413.5425639999976</v>
      </c>
    </row>
    <row r="19" spans="1:6" x14ac:dyDescent="0.25">
      <c r="A19" s="158" t="s">
        <v>21</v>
      </c>
      <c r="B19" s="81" t="s">
        <v>26</v>
      </c>
      <c r="C19" s="89">
        <v>1E-3</v>
      </c>
      <c r="D19" s="90">
        <v>716</v>
      </c>
      <c r="E19" s="90">
        <v>646.68909000000008</v>
      </c>
      <c r="F19" s="147">
        <f t="shared" si="0"/>
        <v>-69.310909999999922</v>
      </c>
    </row>
    <row r="20" spans="1:6" x14ac:dyDescent="0.25">
      <c r="A20" s="157" t="s">
        <v>18</v>
      </c>
      <c r="B20" s="80" t="s">
        <v>27</v>
      </c>
      <c r="C20" s="86">
        <v>2.8E-3</v>
      </c>
      <c r="D20" s="87">
        <v>2005</v>
      </c>
      <c r="E20" s="87">
        <v>1810.7294520000003</v>
      </c>
      <c r="F20" s="145">
        <f t="shared" si="0"/>
        <v>-194.27054799999974</v>
      </c>
    </row>
    <row r="21" spans="1:6" x14ac:dyDescent="0.25">
      <c r="A21" s="158" t="s">
        <v>28</v>
      </c>
      <c r="B21" s="81" t="s">
        <v>29</v>
      </c>
      <c r="C21" s="89">
        <v>3.8399999999999997E-2</v>
      </c>
      <c r="D21" s="90">
        <v>27494</v>
      </c>
      <c r="E21" s="90">
        <v>24832.861056000002</v>
      </c>
      <c r="F21" s="147">
        <f t="shared" si="0"/>
        <v>-2661.1389439999984</v>
      </c>
    </row>
    <row r="22" spans="1:6" x14ac:dyDescent="0.25">
      <c r="A22" s="157" t="s">
        <v>21</v>
      </c>
      <c r="B22" s="80" t="s">
        <v>30</v>
      </c>
      <c r="C22" s="86">
        <v>8.9999999999999998E-4</v>
      </c>
      <c r="D22" s="87">
        <v>644</v>
      </c>
      <c r="E22" s="87">
        <v>582.02018100000009</v>
      </c>
      <c r="F22" s="145">
        <f t="shared" si="0"/>
        <v>-61.979818999999907</v>
      </c>
    </row>
    <row r="23" spans="1:6" x14ac:dyDescent="0.25">
      <c r="A23" s="158" t="s">
        <v>21</v>
      </c>
      <c r="B23" s="81" t="s">
        <v>31</v>
      </c>
      <c r="C23" s="89">
        <v>4.4000000000000003E-3</v>
      </c>
      <c r="D23" s="90">
        <v>3150</v>
      </c>
      <c r="E23" s="90">
        <v>2845.4319960000007</v>
      </c>
      <c r="F23" s="147">
        <f t="shared" si="0"/>
        <v>-304.56800399999929</v>
      </c>
    </row>
    <row r="24" spans="1:6" x14ac:dyDescent="0.25">
      <c r="A24" s="157" t="s">
        <v>32</v>
      </c>
      <c r="B24" s="80" t="s">
        <v>33</v>
      </c>
      <c r="C24" s="86">
        <v>7.6E-3</v>
      </c>
      <c r="D24" s="87">
        <v>5441</v>
      </c>
      <c r="E24" s="87">
        <v>4914.8370840000007</v>
      </c>
      <c r="F24" s="145">
        <f t="shared" si="0"/>
        <v>-526.16291599999931</v>
      </c>
    </row>
    <row r="25" spans="1:6" x14ac:dyDescent="0.25">
      <c r="A25" s="158" t="s">
        <v>28</v>
      </c>
      <c r="B25" s="81" t="s">
        <v>34</v>
      </c>
      <c r="C25" s="89">
        <v>4.0000000000000002E-4</v>
      </c>
      <c r="D25" s="90">
        <v>286</v>
      </c>
      <c r="E25" s="90">
        <v>258.67563600000005</v>
      </c>
      <c r="F25" s="147">
        <f t="shared" si="0"/>
        <v>-27.324363999999946</v>
      </c>
    </row>
    <row r="26" spans="1:6" x14ac:dyDescent="0.25">
      <c r="A26" s="157" t="s">
        <v>28</v>
      </c>
      <c r="B26" s="80" t="s">
        <v>35</v>
      </c>
      <c r="C26" s="86">
        <v>3.4000000000000002E-2</v>
      </c>
      <c r="D26" s="87">
        <v>24343</v>
      </c>
      <c r="E26" s="87">
        <v>21987.429060000006</v>
      </c>
      <c r="F26" s="145">
        <f t="shared" si="0"/>
        <v>-2355.5709399999942</v>
      </c>
    </row>
    <row r="27" spans="1:6" x14ac:dyDescent="0.25">
      <c r="A27" s="158" t="s">
        <v>28</v>
      </c>
      <c r="B27" s="81" t="s">
        <v>36</v>
      </c>
      <c r="C27" s="89">
        <v>4.8999999999999998E-3</v>
      </c>
      <c r="D27" s="90">
        <v>3508</v>
      </c>
      <c r="E27" s="90">
        <v>3168.7765410000002</v>
      </c>
      <c r="F27" s="147">
        <f t="shared" si="0"/>
        <v>-339.22345899999982</v>
      </c>
    </row>
    <row r="28" spans="1:6" x14ac:dyDescent="0.25">
      <c r="A28" s="157" t="s">
        <v>21</v>
      </c>
      <c r="B28" s="80" t="s">
        <v>37</v>
      </c>
      <c r="C28" s="86">
        <v>2.5999999999999999E-3</v>
      </c>
      <c r="D28" s="87">
        <v>1862</v>
      </c>
      <c r="E28" s="87">
        <v>1681.3916340000001</v>
      </c>
      <c r="F28" s="145">
        <f t="shared" si="0"/>
        <v>-180.60836599999993</v>
      </c>
    </row>
    <row r="29" spans="1:6" x14ac:dyDescent="0.25">
      <c r="A29" s="158" t="s">
        <v>21</v>
      </c>
      <c r="B29" s="81" t="s">
        <v>38</v>
      </c>
      <c r="C29" s="89">
        <v>6.9999999999999999E-4</v>
      </c>
      <c r="D29" s="90">
        <v>501</v>
      </c>
      <c r="E29" s="90">
        <v>452.68236300000007</v>
      </c>
      <c r="F29" s="147">
        <f t="shared" si="0"/>
        <v>-48.317636999999934</v>
      </c>
    </row>
    <row r="30" spans="1:6" x14ac:dyDescent="0.25">
      <c r="A30" s="157" t="s">
        <v>39</v>
      </c>
      <c r="B30" s="80" t="s">
        <v>40</v>
      </c>
      <c r="C30" s="86">
        <v>0.2964</v>
      </c>
      <c r="D30" s="87">
        <v>212218</v>
      </c>
      <c r="E30" s="87">
        <v>191678.64627600001</v>
      </c>
      <c r="F30" s="145">
        <f t="shared" si="0"/>
        <v>-20539.353723999986</v>
      </c>
    </row>
    <row r="31" spans="1:6" x14ac:dyDescent="0.25">
      <c r="A31" s="158" t="s">
        <v>28</v>
      </c>
      <c r="B31" s="81" t="s">
        <v>41</v>
      </c>
      <c r="C31" s="89">
        <v>5.7999999999999996E-3</v>
      </c>
      <c r="D31" s="90">
        <v>4153</v>
      </c>
      <c r="E31" s="90">
        <v>3750.796722</v>
      </c>
      <c r="F31" s="147">
        <f t="shared" si="0"/>
        <v>-402.20327799999995</v>
      </c>
    </row>
    <row r="32" spans="1:6" x14ac:dyDescent="0.25">
      <c r="A32" s="157" t="s">
        <v>16</v>
      </c>
      <c r="B32" s="80" t="s">
        <v>42</v>
      </c>
      <c r="C32" s="86">
        <v>3.5000000000000001E-3</v>
      </c>
      <c r="D32" s="87">
        <v>2506</v>
      </c>
      <c r="E32" s="87">
        <v>2263.4118150000004</v>
      </c>
      <c r="F32" s="145">
        <f t="shared" si="0"/>
        <v>-242.58818499999961</v>
      </c>
    </row>
    <row r="33" spans="1:6" x14ac:dyDescent="0.25">
      <c r="A33" s="158" t="s">
        <v>28</v>
      </c>
      <c r="B33" s="81" t="s">
        <v>43</v>
      </c>
      <c r="C33" s="89">
        <v>4.0000000000000002E-4</v>
      </c>
      <c r="D33" s="90">
        <v>286</v>
      </c>
      <c r="E33" s="90">
        <v>258.67563600000005</v>
      </c>
      <c r="F33" s="147">
        <f t="shared" si="0"/>
        <v>-27.324363999999946</v>
      </c>
    </row>
    <row r="34" spans="1:6" x14ac:dyDescent="0.25">
      <c r="A34" s="157" t="s">
        <v>21</v>
      </c>
      <c r="B34" s="80" t="s">
        <v>44</v>
      </c>
      <c r="C34" s="86">
        <v>2.8999999999999998E-3</v>
      </c>
      <c r="D34" s="87">
        <v>2076</v>
      </c>
      <c r="E34" s="87">
        <v>1875.398361</v>
      </c>
      <c r="F34" s="145">
        <f t="shared" si="0"/>
        <v>-200.60163899999998</v>
      </c>
    </row>
    <row r="35" spans="1:6" x14ac:dyDescent="0.25">
      <c r="A35" s="158" t="s">
        <v>28</v>
      </c>
      <c r="B35" s="81" t="s">
        <v>45</v>
      </c>
      <c r="C35" s="89">
        <v>1.0699999999999999E-2</v>
      </c>
      <c r="D35" s="90">
        <v>7661</v>
      </c>
      <c r="E35" s="90">
        <v>6919.5732630000002</v>
      </c>
      <c r="F35" s="147">
        <f t="shared" si="0"/>
        <v>-741.42673699999978</v>
      </c>
    </row>
    <row r="36" spans="1:6" x14ac:dyDescent="0.25">
      <c r="A36" s="157" t="s">
        <v>21</v>
      </c>
      <c r="B36" s="80" t="s">
        <v>46</v>
      </c>
      <c r="C36" s="86">
        <v>2.9999999999999997E-4</v>
      </c>
      <c r="D36" s="87">
        <v>215</v>
      </c>
      <c r="E36" s="87">
        <v>194.00672700000001</v>
      </c>
      <c r="F36" s="145">
        <f t="shared" si="0"/>
        <v>-20.993272999999988</v>
      </c>
    </row>
    <row r="37" spans="1:6" x14ac:dyDescent="0.25">
      <c r="A37" s="158" t="s">
        <v>18</v>
      </c>
      <c r="B37" s="81" t="s">
        <v>47</v>
      </c>
      <c r="C37" s="89">
        <v>2.0000000000000001E-4</v>
      </c>
      <c r="D37" s="90">
        <v>143</v>
      </c>
      <c r="E37" s="90">
        <v>129.33781800000003</v>
      </c>
      <c r="F37" s="147">
        <f t="shared" si="0"/>
        <v>-13.662181999999973</v>
      </c>
    </row>
    <row r="38" spans="1:6" x14ac:dyDescent="0.25">
      <c r="A38" s="157" t="s">
        <v>16</v>
      </c>
      <c r="B38" s="80" t="s">
        <v>48</v>
      </c>
      <c r="C38" s="86">
        <v>1.3100000000000001E-2</v>
      </c>
      <c r="D38" s="87">
        <v>9379</v>
      </c>
      <c r="E38" s="87">
        <v>8471.6270790000017</v>
      </c>
      <c r="F38" s="145">
        <f t="shared" si="0"/>
        <v>-907.37292099999831</v>
      </c>
    </row>
    <row r="39" spans="1:6" x14ac:dyDescent="0.25">
      <c r="A39" s="158" t="s">
        <v>16</v>
      </c>
      <c r="B39" s="81" t="s">
        <v>49</v>
      </c>
      <c r="C39" s="89">
        <v>2.3E-3</v>
      </c>
      <c r="D39" s="90">
        <v>1647</v>
      </c>
      <c r="E39" s="90">
        <v>1487.3849070000001</v>
      </c>
      <c r="F39" s="147">
        <f t="shared" si="0"/>
        <v>-159.61509299999989</v>
      </c>
    </row>
    <row r="40" spans="1:6" x14ac:dyDescent="0.25">
      <c r="A40" s="157" t="s">
        <v>18</v>
      </c>
      <c r="B40" s="80" t="s">
        <v>50</v>
      </c>
      <c r="C40" s="86">
        <v>1.9E-3</v>
      </c>
      <c r="D40" s="87">
        <v>1360</v>
      </c>
      <c r="E40" s="87">
        <v>1228.7092710000002</v>
      </c>
      <c r="F40" s="145">
        <f t="shared" si="0"/>
        <v>-131.29072899999983</v>
      </c>
    </row>
    <row r="41" spans="1:6" x14ac:dyDescent="0.25">
      <c r="A41" s="158" t="s">
        <v>32</v>
      </c>
      <c r="B41" s="81" t="s">
        <v>51</v>
      </c>
      <c r="C41" s="89">
        <v>6.4100000000000004E-2</v>
      </c>
      <c r="D41" s="90">
        <v>45895</v>
      </c>
      <c r="E41" s="90">
        <v>41452.770669000005</v>
      </c>
      <c r="F41" s="147">
        <f t="shared" si="0"/>
        <v>-4442.229330999995</v>
      </c>
    </row>
    <row r="42" spans="1:6" x14ac:dyDescent="0.25">
      <c r="A42" s="157" t="s">
        <v>18</v>
      </c>
      <c r="B42" s="80" t="s">
        <v>52</v>
      </c>
      <c r="C42" s="86">
        <v>4.7999999999999996E-3</v>
      </c>
      <c r="D42" s="87">
        <v>3437</v>
      </c>
      <c r="E42" s="87">
        <v>3104.1076320000002</v>
      </c>
      <c r="F42" s="145">
        <f t="shared" si="0"/>
        <v>-332.89236799999981</v>
      </c>
    </row>
    <row r="43" spans="1:6" x14ac:dyDescent="0.25">
      <c r="A43" s="158" t="s">
        <v>21</v>
      </c>
      <c r="B43" s="81" t="s">
        <v>53</v>
      </c>
      <c r="C43" s="89">
        <v>4.0000000000000002E-4</v>
      </c>
      <c r="D43" s="90">
        <v>286</v>
      </c>
      <c r="E43" s="90">
        <v>258.67563600000005</v>
      </c>
      <c r="F43" s="147">
        <f t="shared" si="0"/>
        <v>-27.324363999999946</v>
      </c>
    </row>
    <row r="44" spans="1:6" x14ac:dyDescent="0.25">
      <c r="A44" s="157" t="s">
        <v>32</v>
      </c>
      <c r="B44" s="80" t="s">
        <v>54</v>
      </c>
      <c r="C44" s="86">
        <v>6.4199999999999993E-2</v>
      </c>
      <c r="D44" s="87">
        <v>45966</v>
      </c>
      <c r="E44" s="87">
        <v>41517.439577999998</v>
      </c>
      <c r="F44" s="145">
        <f t="shared" si="0"/>
        <v>-4448.5604220000023</v>
      </c>
    </row>
    <row r="45" spans="1:6" x14ac:dyDescent="0.25">
      <c r="A45" s="158" t="s">
        <v>18</v>
      </c>
      <c r="B45" s="81" t="s">
        <v>55</v>
      </c>
      <c r="C45" s="89">
        <v>4.4200000000000003E-2</v>
      </c>
      <c r="D45" s="90">
        <v>31647</v>
      </c>
      <c r="E45" s="90">
        <v>28583.657778000004</v>
      </c>
      <c r="F45" s="147">
        <f t="shared" si="0"/>
        <v>-3063.3422219999957</v>
      </c>
    </row>
    <row r="46" spans="1:6" x14ac:dyDescent="0.25">
      <c r="A46" s="157" t="s">
        <v>16</v>
      </c>
      <c r="B46" s="80" t="s">
        <v>56</v>
      </c>
      <c r="C46" s="86">
        <v>1.2999999999999999E-3</v>
      </c>
      <c r="D46" s="87">
        <v>931</v>
      </c>
      <c r="E46" s="87">
        <v>840.69581700000003</v>
      </c>
      <c r="F46" s="145">
        <f t="shared" si="0"/>
        <v>-90.304182999999966</v>
      </c>
    </row>
    <row r="47" spans="1:6" x14ac:dyDescent="0.25">
      <c r="A47" s="158" t="s">
        <v>32</v>
      </c>
      <c r="B47" s="81" t="s">
        <v>57</v>
      </c>
      <c r="C47" s="89">
        <v>6.6100000000000006E-2</v>
      </c>
      <c r="D47" s="90">
        <f>47327-2</f>
        <v>47325</v>
      </c>
      <c r="E47" s="90">
        <v>42746.148849000012</v>
      </c>
      <c r="F47" s="147">
        <f t="shared" si="0"/>
        <v>-4578.851150999988</v>
      </c>
    </row>
    <row r="48" spans="1:6" x14ac:dyDescent="0.25">
      <c r="A48" s="157" t="s">
        <v>32</v>
      </c>
      <c r="B48" s="80" t="s">
        <v>58</v>
      </c>
      <c r="C48" s="86">
        <v>6.9099999999999995E-2</v>
      </c>
      <c r="D48" s="87">
        <v>49475</v>
      </c>
      <c r="E48" s="87">
        <v>44686.216119000004</v>
      </c>
      <c r="F48" s="145">
        <f t="shared" si="0"/>
        <v>-4788.7838809999957</v>
      </c>
    </row>
    <row r="49" spans="1:6" x14ac:dyDescent="0.25">
      <c r="A49" s="158" t="s">
        <v>16</v>
      </c>
      <c r="B49" s="81" t="s">
        <v>59</v>
      </c>
      <c r="C49" s="89">
        <v>1.6799999999999999E-2</v>
      </c>
      <c r="D49" s="90">
        <v>12029</v>
      </c>
      <c r="E49" s="90">
        <v>10864.376712000001</v>
      </c>
      <c r="F49" s="147">
        <f t="shared" si="0"/>
        <v>-1164.6232879999989</v>
      </c>
    </row>
    <row r="50" spans="1:6" x14ac:dyDescent="0.25">
      <c r="A50" s="157" t="s">
        <v>28</v>
      </c>
      <c r="B50" s="80" t="s">
        <v>60</v>
      </c>
      <c r="C50" s="86">
        <v>2.1999999999999999E-2</v>
      </c>
      <c r="D50" s="87">
        <v>15752</v>
      </c>
      <c r="E50" s="87">
        <v>14227.15998</v>
      </c>
      <c r="F50" s="145">
        <f t="shared" si="0"/>
        <v>-1524.8400199999996</v>
      </c>
    </row>
    <row r="51" spans="1:6" x14ac:dyDescent="0.25">
      <c r="A51" s="158" t="s">
        <v>28</v>
      </c>
      <c r="B51" s="81" t="s">
        <v>61</v>
      </c>
      <c r="C51" s="89">
        <v>4.4999999999999997E-3</v>
      </c>
      <c r="D51" s="90">
        <v>3222</v>
      </c>
      <c r="E51" s="90">
        <v>2910.1009050000002</v>
      </c>
      <c r="F51" s="147">
        <f t="shared" si="0"/>
        <v>-311.89909499999976</v>
      </c>
    </row>
    <row r="52" spans="1:6" x14ac:dyDescent="0.25">
      <c r="A52" s="157" t="s">
        <v>16</v>
      </c>
      <c r="B52" s="80" t="s">
        <v>62</v>
      </c>
      <c r="C52" s="86">
        <v>9.5999999999999992E-3</v>
      </c>
      <c r="D52" s="87">
        <v>6873</v>
      </c>
      <c r="E52" s="87">
        <v>6208.2152640000004</v>
      </c>
      <c r="F52" s="145">
        <f t="shared" si="0"/>
        <v>-664.78473599999961</v>
      </c>
    </row>
    <row r="53" spans="1:6" x14ac:dyDescent="0.25">
      <c r="A53" s="158" t="s">
        <v>32</v>
      </c>
      <c r="B53" s="81" t="s">
        <v>63</v>
      </c>
      <c r="C53" s="89">
        <v>1.0999999999999999E-2</v>
      </c>
      <c r="D53" s="90">
        <v>7876</v>
      </c>
      <c r="E53" s="90">
        <v>7113.5799900000002</v>
      </c>
      <c r="F53" s="147">
        <f t="shared" si="0"/>
        <v>-762.42000999999982</v>
      </c>
    </row>
    <row r="54" spans="1:6" x14ac:dyDescent="0.25">
      <c r="A54" s="157" t="s">
        <v>16</v>
      </c>
      <c r="B54" s="80" t="s">
        <v>64</v>
      </c>
      <c r="C54" s="86">
        <v>2.9000000000000001E-2</v>
      </c>
      <c r="D54" s="87">
        <v>20764</v>
      </c>
      <c r="E54" s="87">
        <v>18753.983610000003</v>
      </c>
      <c r="F54" s="145">
        <f t="shared" si="0"/>
        <v>-2010.016389999997</v>
      </c>
    </row>
    <row r="55" spans="1:6" x14ac:dyDescent="0.25">
      <c r="A55" s="158" t="s">
        <v>16</v>
      </c>
      <c r="B55" s="81" t="s">
        <v>65</v>
      </c>
      <c r="C55" s="89">
        <v>5.5999999999999999E-3</v>
      </c>
      <c r="D55" s="90">
        <v>4010</v>
      </c>
      <c r="E55" s="90">
        <v>3621.4589040000005</v>
      </c>
      <c r="F55" s="147">
        <f t="shared" si="0"/>
        <v>-388.54109599999947</v>
      </c>
    </row>
    <row r="56" spans="1:6" x14ac:dyDescent="0.25">
      <c r="A56" s="157" t="s">
        <v>21</v>
      </c>
      <c r="B56" s="80" t="s">
        <v>66</v>
      </c>
      <c r="C56" s="86">
        <v>5.0000000000000001E-3</v>
      </c>
      <c r="D56" s="87">
        <v>3580</v>
      </c>
      <c r="E56" s="87">
        <v>3233.4454500000006</v>
      </c>
      <c r="F56" s="145">
        <f t="shared" si="0"/>
        <v>-346.55454999999938</v>
      </c>
    </row>
    <row r="57" spans="1:6" x14ac:dyDescent="0.25">
      <c r="A57" s="158" t="s">
        <v>18</v>
      </c>
      <c r="B57" s="81" t="s">
        <v>67</v>
      </c>
      <c r="C57" s="89">
        <v>1E-4</v>
      </c>
      <c r="D57" s="90">
        <v>72</v>
      </c>
      <c r="E57" s="90">
        <v>64.668909000000014</v>
      </c>
      <c r="F57" s="147">
        <f t="shared" si="0"/>
        <v>-7.3310909999999865</v>
      </c>
    </row>
    <row r="58" spans="1:6" x14ac:dyDescent="0.25">
      <c r="A58" s="157" t="s">
        <v>21</v>
      </c>
      <c r="B58" s="80" t="s">
        <v>68</v>
      </c>
      <c r="C58" s="86">
        <v>1.4E-3</v>
      </c>
      <c r="D58" s="87">
        <v>1002</v>
      </c>
      <c r="E58" s="87">
        <v>905.36472600000013</v>
      </c>
      <c r="F58" s="145">
        <f t="shared" si="0"/>
        <v>-96.635273999999868</v>
      </c>
    </row>
    <row r="59" spans="1:6" x14ac:dyDescent="0.25">
      <c r="A59" s="158" t="s">
        <v>16</v>
      </c>
      <c r="B59" s="81" t="s">
        <v>69</v>
      </c>
      <c r="C59" s="89">
        <v>9.4999999999999998E-3</v>
      </c>
      <c r="D59" s="90">
        <v>6802</v>
      </c>
      <c r="E59" s="90">
        <v>6143.5463550000004</v>
      </c>
      <c r="F59" s="147">
        <f t="shared" si="0"/>
        <v>-658.4536449999996</v>
      </c>
    </row>
    <row r="60" spans="1:6" x14ac:dyDescent="0.25">
      <c r="A60" s="157" t="s">
        <v>16</v>
      </c>
      <c r="B60" s="80" t="s">
        <v>70</v>
      </c>
      <c r="C60" s="86">
        <v>8.5000000000000006E-3</v>
      </c>
      <c r="D60" s="87">
        <v>6086</v>
      </c>
      <c r="E60" s="87">
        <v>5496.8572650000015</v>
      </c>
      <c r="F60" s="145">
        <f t="shared" si="0"/>
        <v>-589.14273499999854</v>
      </c>
    </row>
    <row r="61" spans="1:6" x14ac:dyDescent="0.25">
      <c r="A61" s="158" t="s">
        <v>28</v>
      </c>
      <c r="B61" s="81" t="s">
        <v>71</v>
      </c>
      <c r="C61" s="89">
        <v>1.7100000000000001E-2</v>
      </c>
      <c r="D61" s="90">
        <v>12243</v>
      </c>
      <c r="E61" s="90">
        <v>11058.383439000001</v>
      </c>
      <c r="F61" s="147">
        <f t="shared" si="0"/>
        <v>-1184.6165609999989</v>
      </c>
    </row>
    <row r="62" spans="1:6" x14ac:dyDescent="0.25">
      <c r="A62" s="157" t="s">
        <v>18</v>
      </c>
      <c r="B62" s="80" t="s">
        <v>72</v>
      </c>
      <c r="C62" s="86">
        <v>3.0000000000000001E-3</v>
      </c>
      <c r="D62" s="87">
        <v>2148</v>
      </c>
      <c r="E62" s="87">
        <v>1940.0672700000002</v>
      </c>
      <c r="F62" s="145">
        <f t="shared" si="0"/>
        <v>-207.93272999999976</v>
      </c>
    </row>
    <row r="63" spans="1:6" x14ac:dyDescent="0.25">
      <c r="A63" s="158" t="s">
        <v>21</v>
      </c>
      <c r="B63" s="81" t="s">
        <v>73</v>
      </c>
      <c r="C63" s="89">
        <v>2.0999999999999999E-3</v>
      </c>
      <c r="D63" s="90">
        <v>1504</v>
      </c>
      <c r="E63" s="90">
        <v>1358.0470890000001</v>
      </c>
      <c r="F63" s="147">
        <f t="shared" si="0"/>
        <v>-145.95291099999986</v>
      </c>
    </row>
    <row r="64" spans="1:6" x14ac:dyDescent="0.25">
      <c r="A64" s="157" t="s">
        <v>21</v>
      </c>
      <c r="B64" s="80" t="s">
        <v>74</v>
      </c>
      <c r="C64" s="86">
        <v>4.0000000000000002E-4</v>
      </c>
      <c r="D64" s="87">
        <v>286</v>
      </c>
      <c r="E64" s="87">
        <v>258.67563600000005</v>
      </c>
      <c r="F64" s="145">
        <f t="shared" si="0"/>
        <v>-27.324363999999946</v>
      </c>
    </row>
    <row r="65" spans="1:6" x14ac:dyDescent="0.25">
      <c r="A65" s="158" t="s">
        <v>28</v>
      </c>
      <c r="B65" s="81" t="s">
        <v>75</v>
      </c>
      <c r="C65" s="89">
        <v>2.0500000000000001E-2</v>
      </c>
      <c r="D65" s="90">
        <v>14678</v>
      </c>
      <c r="E65" s="90">
        <v>13257.126345000002</v>
      </c>
      <c r="F65" s="147">
        <f t="shared" si="0"/>
        <v>-1420.8736549999976</v>
      </c>
    </row>
    <row r="66" spans="1:6" x14ac:dyDescent="0.25">
      <c r="A66" s="157" t="s">
        <v>18</v>
      </c>
      <c r="B66" s="80" t="s">
        <v>76</v>
      </c>
      <c r="C66" s="86">
        <v>1.1000000000000001E-3</v>
      </c>
      <c r="D66" s="87">
        <v>788</v>
      </c>
      <c r="E66" s="87">
        <v>711.35799900000018</v>
      </c>
      <c r="F66" s="145">
        <f t="shared" si="0"/>
        <v>-76.642000999999823</v>
      </c>
    </row>
    <row r="67" spans="1:6" x14ac:dyDescent="0.25">
      <c r="A67" s="158" t="s">
        <v>32</v>
      </c>
      <c r="B67" s="81" t="s">
        <v>77</v>
      </c>
      <c r="C67" s="89">
        <v>1.6299999999999999E-2</v>
      </c>
      <c r="D67" s="90">
        <v>11671</v>
      </c>
      <c r="E67" s="90">
        <v>10541.032167000001</v>
      </c>
      <c r="F67" s="147">
        <f t="shared" si="0"/>
        <v>-1129.9678329999988</v>
      </c>
    </row>
    <row r="68" spans="1:6" x14ac:dyDescent="0.25">
      <c r="A68" s="157" t="s">
        <v>18</v>
      </c>
      <c r="B68" s="80" t="s">
        <v>78</v>
      </c>
      <c r="C68" s="86">
        <v>4.1999999999999997E-3</v>
      </c>
      <c r="D68" s="87">
        <v>3007</v>
      </c>
      <c r="E68" s="87">
        <v>2716.0941780000003</v>
      </c>
      <c r="F68" s="145">
        <f t="shared" si="0"/>
        <v>-290.90582199999972</v>
      </c>
    </row>
    <row r="69" spans="1:6" x14ac:dyDescent="0.25">
      <c r="A69" s="158" t="s">
        <v>18</v>
      </c>
      <c r="B69" s="81" t="s">
        <v>79</v>
      </c>
      <c r="C69" s="89">
        <v>2.8E-3</v>
      </c>
      <c r="D69" s="90">
        <v>2005</v>
      </c>
      <c r="E69" s="90">
        <v>1810.7294520000003</v>
      </c>
      <c r="F69" s="147">
        <f t="shared" si="0"/>
        <v>-194.27054799999974</v>
      </c>
    </row>
    <row r="70" spans="1:6" ht="14.4" thickBot="1" x14ac:dyDescent="0.3">
      <c r="A70" s="160" t="s">
        <v>10</v>
      </c>
      <c r="B70" s="161"/>
      <c r="C70" s="162">
        <f>SUM(C10:C69)</f>
        <v>1</v>
      </c>
      <c r="D70" s="163">
        <f>SUM(D12:D69)</f>
        <v>715984</v>
      </c>
      <c r="E70" s="163">
        <f>SUM(E12:E69)</f>
        <v>646689.09</v>
      </c>
      <c r="F70" s="164">
        <f>SUM(F12:F69)</f>
        <v>-69294.90999999996</v>
      </c>
    </row>
    <row r="71" spans="1:6" s="45" customFormat="1" ht="13.2" x14ac:dyDescent="0.25">
      <c r="A71" s="152" t="s">
        <v>80</v>
      </c>
      <c r="B71" s="152"/>
      <c r="D71" s="46"/>
      <c r="E71" s="47"/>
    </row>
    <row r="72" spans="1:6" s="45" customFormat="1" ht="13.2" x14ac:dyDescent="0.25">
      <c r="A72" s="114"/>
      <c r="B72" s="114"/>
      <c r="D72" s="46"/>
      <c r="E72" s="47"/>
    </row>
    <row r="73" spans="1:6" s="45" customFormat="1" ht="13.2" x14ac:dyDescent="0.25">
      <c r="A73" s="114"/>
      <c r="B73" s="114"/>
      <c r="D73" s="46"/>
      <c r="E73" s="47"/>
    </row>
    <row r="74" spans="1:6" s="45" customFormat="1" ht="13.2" x14ac:dyDescent="0.25">
      <c r="A74" s="114"/>
      <c r="B74" s="114"/>
      <c r="D74" s="46"/>
      <c r="E74" s="47"/>
    </row>
    <row r="75" spans="1:6" s="45" customFormat="1" ht="13.2" x14ac:dyDescent="0.25">
      <c r="A75" s="114"/>
      <c r="B75" s="114"/>
      <c r="D75" s="46"/>
      <c r="E75" s="47"/>
    </row>
    <row r="76" spans="1:6" s="45" customFormat="1" ht="13.2" x14ac:dyDescent="0.25">
      <c r="A76" s="115"/>
      <c r="B76" s="115"/>
      <c r="D76" s="46"/>
      <c r="E76" s="47"/>
    </row>
    <row r="77" spans="1:6" s="45" customFormat="1" ht="13.2" x14ac:dyDescent="0.25">
      <c r="A77" s="114"/>
      <c r="B77" s="114"/>
      <c r="D77" s="46"/>
      <c r="E77" s="47"/>
    </row>
    <row r="78" spans="1:6" s="45" customFormat="1" ht="13.2" x14ac:dyDescent="0.25">
      <c r="A78" s="48"/>
      <c r="D78" s="46"/>
      <c r="E78" s="47"/>
    </row>
    <row r="79" spans="1:6" s="45" customFormat="1" ht="13.2" x14ac:dyDescent="0.25">
      <c r="A79" s="48"/>
      <c r="D79" s="46"/>
      <c r="E79" s="47"/>
    </row>
  </sheetData>
  <mergeCells count="16">
    <mergeCell ref="A1:C2"/>
    <mergeCell ref="D1:F1"/>
    <mergeCell ref="A4:C4"/>
    <mergeCell ref="A5:C5"/>
    <mergeCell ref="A6:C6"/>
    <mergeCell ref="A3:C3"/>
    <mergeCell ref="A75:B75"/>
    <mergeCell ref="A76:B76"/>
    <mergeCell ref="A77:B77"/>
    <mergeCell ref="A8:C8"/>
    <mergeCell ref="A70:B70"/>
    <mergeCell ref="A71:B71"/>
    <mergeCell ref="A72:B72"/>
    <mergeCell ref="A73:B73"/>
    <mergeCell ref="A74:B74"/>
    <mergeCell ref="A7:C7"/>
  </mergeCells>
  <printOptions horizontalCentered="1"/>
  <pageMargins left="0.2" right="0.2" top="0.5" bottom="0.5" header="0.3" footer="0.3"/>
  <pageSetup scale="59" orientation="portrait" r:id="rId1"/>
  <ignoredErrors>
    <ignoredError sqref="A12:A6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40C1-7AF6-462F-9425-D41516B06027}">
  <sheetPr>
    <pageSetUpPr fitToPage="1"/>
  </sheetPr>
  <dimension ref="A1:L79"/>
  <sheetViews>
    <sheetView topLeftCell="A28" zoomScaleNormal="100" workbookViewId="0">
      <selection activeCell="J12" sqref="J12"/>
    </sheetView>
  </sheetViews>
  <sheetFormatPr defaultColWidth="9.109375" defaultRowHeight="13.8" x14ac:dyDescent="0.25"/>
  <cols>
    <col min="1" max="1" width="6.44140625" style="17" customWidth="1"/>
    <col min="2" max="2" width="56.44140625" style="3" customWidth="1"/>
    <col min="3" max="3" width="15.6640625" style="3" customWidth="1"/>
    <col min="4" max="4" width="15.6640625" style="19" customWidth="1"/>
    <col min="5" max="5" width="15.6640625" style="20" customWidth="1"/>
    <col min="6" max="6" width="15.6640625" style="3" customWidth="1"/>
    <col min="7" max="7" width="9.109375" style="3" customWidth="1"/>
    <col min="8" max="8" width="13.6640625" style="20" customWidth="1"/>
    <col min="9" max="9" width="12.44140625" style="20" bestFit="1" customWidth="1"/>
    <col min="10" max="10" width="12.109375" style="20" customWidth="1"/>
    <col min="11" max="11" width="11.33203125" style="20" bestFit="1" customWidth="1"/>
    <col min="12" max="12" width="9.109375" style="68"/>
    <col min="13" max="16384" width="9.109375" style="3"/>
  </cols>
  <sheetData>
    <row r="1" spans="1:11" ht="67.349999999999994" customHeight="1" thickBot="1" x14ac:dyDescent="0.3">
      <c r="A1" s="124" t="s">
        <v>0</v>
      </c>
      <c r="B1" s="125"/>
      <c r="C1" s="126"/>
      <c r="D1" s="130" t="s">
        <v>1</v>
      </c>
      <c r="E1" s="131"/>
      <c r="F1" s="132"/>
    </row>
    <row r="2" spans="1:11" ht="36.75" customHeight="1" thickBot="1" x14ac:dyDescent="0.3">
      <c r="A2" s="127"/>
      <c r="B2" s="128"/>
      <c r="C2" s="129"/>
      <c r="D2" s="2" t="s">
        <v>2</v>
      </c>
      <c r="E2" s="2" t="s">
        <v>3</v>
      </c>
      <c r="F2" s="4" t="s">
        <v>4</v>
      </c>
      <c r="H2" s="120" t="s">
        <v>1893</v>
      </c>
      <c r="I2" s="120"/>
      <c r="J2" s="120"/>
    </row>
    <row r="3" spans="1:11" x14ac:dyDescent="0.25">
      <c r="A3" s="5" t="s">
        <v>5</v>
      </c>
      <c r="B3" s="6"/>
      <c r="C3" s="7"/>
      <c r="D3" s="67">
        <f>(4978+50375+36463*1.15)</f>
        <v>97285.45</v>
      </c>
      <c r="E3" s="8">
        <f>'Exp Sorted'!Q5</f>
        <v>123888.85</v>
      </c>
      <c r="F3" s="9">
        <f>D3-E3-1</f>
        <v>-26604.400000000009</v>
      </c>
      <c r="H3" s="20">
        <v>97285</v>
      </c>
      <c r="I3" s="20">
        <v>123889</v>
      </c>
      <c r="J3" s="20">
        <f>H3-I3</f>
        <v>-26604</v>
      </c>
    </row>
    <row r="4" spans="1:11" x14ac:dyDescent="0.25">
      <c r="A4" s="133" t="s">
        <v>6</v>
      </c>
      <c r="B4" s="134"/>
      <c r="C4" s="135"/>
      <c r="D4" s="10">
        <v>46339</v>
      </c>
      <c r="E4" s="10">
        <f>'Exp Sorted'!Q9</f>
        <v>46339</v>
      </c>
      <c r="F4" s="11">
        <f>D4-E4</f>
        <v>0</v>
      </c>
      <c r="H4" s="20">
        <v>46339</v>
      </c>
      <c r="I4" s="20">
        <v>46339</v>
      </c>
      <c r="J4" s="20">
        <f t="shared" ref="J4:J7" si="0">H4-I4</f>
        <v>0</v>
      </c>
    </row>
    <row r="5" spans="1:11" x14ac:dyDescent="0.25">
      <c r="A5" s="121" t="s">
        <v>7</v>
      </c>
      <c r="B5" s="122"/>
      <c r="C5" s="123"/>
      <c r="D5" s="12">
        <v>68720</v>
      </c>
      <c r="E5" s="12">
        <f>'Exp Sorted'!Q21</f>
        <v>68720</v>
      </c>
      <c r="F5" s="13">
        <f>D5-E5</f>
        <v>0</v>
      </c>
      <c r="H5" s="20">
        <v>68720</v>
      </c>
      <c r="I5" s="20">
        <v>68720</v>
      </c>
      <c r="J5" s="20">
        <f t="shared" si="0"/>
        <v>0</v>
      </c>
    </row>
    <row r="6" spans="1:11" ht="14.4" x14ac:dyDescent="0.3">
      <c r="A6" s="133" t="s">
        <v>8</v>
      </c>
      <c r="B6" s="134"/>
      <c r="C6" s="135"/>
      <c r="D6" s="10">
        <f>ROUND(1684*1.5*140,0)</f>
        <v>353640</v>
      </c>
      <c r="E6" s="10">
        <f>'Exp Sorted'!Q35</f>
        <v>287111.06</v>
      </c>
      <c r="F6" s="11">
        <f>D6-E6</f>
        <v>66528.94</v>
      </c>
      <c r="H6" s="20">
        <v>353640</v>
      </c>
      <c r="I6" s="20">
        <v>287111</v>
      </c>
      <c r="J6" s="20">
        <f t="shared" si="0"/>
        <v>66529</v>
      </c>
    </row>
    <row r="7" spans="1:11" x14ac:dyDescent="0.25">
      <c r="A7" s="121" t="s">
        <v>9</v>
      </c>
      <c r="B7" s="122"/>
      <c r="C7" s="123"/>
      <c r="D7" s="12">
        <v>150000</v>
      </c>
      <c r="E7" s="12">
        <f>'Exp Sorted'!Q43</f>
        <v>120630.18</v>
      </c>
      <c r="F7" s="13">
        <f>D7-E7</f>
        <v>29369.820000000007</v>
      </c>
      <c r="H7" s="20">
        <v>150000</v>
      </c>
      <c r="I7" s="20">
        <v>120630</v>
      </c>
      <c r="J7" s="20">
        <f t="shared" si="0"/>
        <v>29370</v>
      </c>
    </row>
    <row r="8" spans="1:11" ht="14.4" thickBot="1" x14ac:dyDescent="0.3">
      <c r="A8" s="116" t="s">
        <v>10</v>
      </c>
      <c r="B8" s="117"/>
      <c r="C8" s="118"/>
      <c r="D8" s="14">
        <f>SUM(D3:D7)</f>
        <v>715984.45</v>
      </c>
      <c r="E8" s="14">
        <f>SUM(E3:E7)</f>
        <v>646689.09000000008</v>
      </c>
      <c r="F8" s="15">
        <f>SUM(F3:F7)+1</f>
        <v>69295.360000000001</v>
      </c>
      <c r="H8" s="78">
        <f>SUM(H3:H7)</f>
        <v>715984</v>
      </c>
      <c r="I8" s="78">
        <f>SUM(I3:I7)</f>
        <v>646689</v>
      </c>
      <c r="J8" s="78">
        <f>SUM(J3:J7)</f>
        <v>69295</v>
      </c>
      <c r="K8" s="20">
        <f>H8-I8</f>
        <v>69295</v>
      </c>
    </row>
    <row r="9" spans="1:11" ht="19.350000000000001" customHeight="1" x14ac:dyDescent="0.25">
      <c r="A9" s="16"/>
      <c r="B9" s="17"/>
      <c r="C9" s="18"/>
    </row>
    <row r="10" spans="1:11" ht="19.350000000000001" customHeight="1" thickBot="1" x14ac:dyDescent="0.3">
      <c r="A10" s="16"/>
      <c r="B10" s="17"/>
      <c r="C10" s="18"/>
    </row>
    <row r="11" spans="1:11" ht="84.6" customHeight="1" x14ac:dyDescent="0.25">
      <c r="A11" s="21" t="s">
        <v>11</v>
      </c>
      <c r="B11" s="22" t="s">
        <v>12</v>
      </c>
      <c r="C11" s="1" t="s">
        <v>13</v>
      </c>
      <c r="D11" s="1" t="s">
        <v>14</v>
      </c>
      <c r="E11" s="23" t="s">
        <v>1886</v>
      </c>
      <c r="F11" s="24" t="s">
        <v>15</v>
      </c>
    </row>
    <row r="12" spans="1:11" x14ac:dyDescent="0.25">
      <c r="A12" s="25" t="s">
        <v>16</v>
      </c>
      <c r="B12" s="26" t="s">
        <v>17</v>
      </c>
      <c r="C12" s="27">
        <v>3.1300000000000001E-2</v>
      </c>
      <c r="D12" s="28">
        <f t="shared" ref="D12:D69" si="1">C12*$D$8</f>
        <v>22410.313285</v>
      </c>
      <c r="E12" s="28">
        <f t="shared" ref="E12:E69" si="2">$E$8*C12</f>
        <v>20241.368517000003</v>
      </c>
      <c r="F12" s="29">
        <f>E12-D12</f>
        <v>-2168.9447679999976</v>
      </c>
      <c r="H12" s="20">
        <v>22410</v>
      </c>
      <c r="I12" s="20">
        <v>20241</v>
      </c>
      <c r="J12" s="20">
        <v>2169</v>
      </c>
    </row>
    <row r="13" spans="1:11" x14ac:dyDescent="0.25">
      <c r="A13" s="30" t="s">
        <v>18</v>
      </c>
      <c r="B13" s="31" t="s">
        <v>19</v>
      </c>
      <c r="C13" s="32">
        <v>0</v>
      </c>
      <c r="D13" s="33">
        <f t="shared" si="1"/>
        <v>0</v>
      </c>
      <c r="E13" s="33">
        <f t="shared" si="2"/>
        <v>0</v>
      </c>
      <c r="F13" s="34">
        <f t="shared" ref="F13:F69" si="3">E13-D13</f>
        <v>0</v>
      </c>
      <c r="H13" s="20">
        <v>0</v>
      </c>
      <c r="I13" s="20">
        <v>0</v>
      </c>
      <c r="J13" s="20">
        <v>0</v>
      </c>
    </row>
    <row r="14" spans="1:11" x14ac:dyDescent="0.25">
      <c r="A14" s="25" t="s">
        <v>18</v>
      </c>
      <c r="B14" s="26" t="s">
        <v>20</v>
      </c>
      <c r="C14" s="27">
        <v>6.9999999999999999E-4</v>
      </c>
      <c r="D14" s="28">
        <f t="shared" si="1"/>
        <v>501.18911499999996</v>
      </c>
      <c r="E14" s="28">
        <f t="shared" si="2"/>
        <v>452.68236300000007</v>
      </c>
      <c r="F14" s="29">
        <f t="shared" si="3"/>
        <v>-48.506751999999892</v>
      </c>
      <c r="H14" s="20">
        <v>501</v>
      </c>
      <c r="I14" s="20">
        <v>453</v>
      </c>
      <c r="J14" s="20">
        <v>49</v>
      </c>
    </row>
    <row r="15" spans="1:11" x14ac:dyDescent="0.25">
      <c r="A15" s="30" t="s">
        <v>21</v>
      </c>
      <c r="B15" s="31" t="s">
        <v>22</v>
      </c>
      <c r="C15" s="32">
        <v>6.0000000000000001E-3</v>
      </c>
      <c r="D15" s="33">
        <f t="shared" si="1"/>
        <v>4295.9066999999995</v>
      </c>
      <c r="E15" s="33">
        <f t="shared" si="2"/>
        <v>3880.1345400000005</v>
      </c>
      <c r="F15" s="34">
        <f t="shared" si="3"/>
        <v>-415.77215999999908</v>
      </c>
      <c r="H15" s="20">
        <v>4296</v>
      </c>
      <c r="I15" s="20">
        <v>3880</v>
      </c>
      <c r="J15" s="20">
        <v>416</v>
      </c>
    </row>
    <row r="16" spans="1:11" x14ac:dyDescent="0.25">
      <c r="A16" s="25" t="s">
        <v>18</v>
      </c>
      <c r="B16" s="26" t="s">
        <v>23</v>
      </c>
      <c r="C16" s="27">
        <v>1E-3</v>
      </c>
      <c r="D16" s="28">
        <f t="shared" si="1"/>
        <v>715.98444999999992</v>
      </c>
      <c r="E16" s="28">
        <f t="shared" si="2"/>
        <v>646.68909000000008</v>
      </c>
      <c r="F16" s="29">
        <f t="shared" si="3"/>
        <v>-69.295359999999846</v>
      </c>
      <c r="H16" s="20">
        <v>716</v>
      </c>
      <c r="I16" s="20">
        <v>647</v>
      </c>
      <c r="J16" s="20">
        <v>69</v>
      </c>
    </row>
    <row r="17" spans="1:10" x14ac:dyDescent="0.25">
      <c r="A17" s="30" t="s">
        <v>21</v>
      </c>
      <c r="B17" s="31" t="s">
        <v>24</v>
      </c>
      <c r="C17" s="32">
        <v>6.9999999999999999E-4</v>
      </c>
      <c r="D17" s="33">
        <f t="shared" si="1"/>
        <v>501.18911499999996</v>
      </c>
      <c r="E17" s="33">
        <f t="shared" si="2"/>
        <v>452.68236300000007</v>
      </c>
      <c r="F17" s="34">
        <f t="shared" si="3"/>
        <v>-48.506751999999892</v>
      </c>
      <c r="H17" s="20">
        <v>501</v>
      </c>
      <c r="I17" s="20">
        <v>453</v>
      </c>
      <c r="J17" s="20">
        <v>49</v>
      </c>
    </row>
    <row r="18" spans="1:10" x14ac:dyDescent="0.25">
      <c r="A18" s="25" t="s">
        <v>16</v>
      </c>
      <c r="B18" s="26" t="s">
        <v>25</v>
      </c>
      <c r="C18" s="27">
        <v>2.0400000000000001E-2</v>
      </c>
      <c r="D18" s="28">
        <f t="shared" si="1"/>
        <v>14606.082780000001</v>
      </c>
      <c r="E18" s="28">
        <f t="shared" si="2"/>
        <v>13192.457436000002</v>
      </c>
      <c r="F18" s="29">
        <f t="shared" si="3"/>
        <v>-1413.6253439999982</v>
      </c>
      <c r="H18" s="20">
        <v>14606</v>
      </c>
      <c r="I18" s="20">
        <v>13192</v>
      </c>
      <c r="J18" s="20">
        <v>1414</v>
      </c>
    </row>
    <row r="19" spans="1:10" x14ac:dyDescent="0.25">
      <c r="A19" s="30" t="s">
        <v>21</v>
      </c>
      <c r="B19" s="31" t="s">
        <v>26</v>
      </c>
      <c r="C19" s="32">
        <v>1E-3</v>
      </c>
      <c r="D19" s="33">
        <f t="shared" si="1"/>
        <v>715.98444999999992</v>
      </c>
      <c r="E19" s="33">
        <f t="shared" si="2"/>
        <v>646.68909000000008</v>
      </c>
      <c r="F19" s="34">
        <f t="shared" si="3"/>
        <v>-69.295359999999846</v>
      </c>
      <c r="H19" s="20">
        <v>716</v>
      </c>
      <c r="I19" s="20">
        <v>647</v>
      </c>
      <c r="J19" s="20">
        <v>69</v>
      </c>
    </row>
    <row r="20" spans="1:10" x14ac:dyDescent="0.25">
      <c r="A20" s="25" t="s">
        <v>18</v>
      </c>
      <c r="B20" s="26" t="s">
        <v>27</v>
      </c>
      <c r="C20" s="27">
        <v>2.8E-3</v>
      </c>
      <c r="D20" s="28">
        <f t="shared" si="1"/>
        <v>2004.7564599999998</v>
      </c>
      <c r="E20" s="28">
        <f t="shared" si="2"/>
        <v>1810.7294520000003</v>
      </c>
      <c r="F20" s="29">
        <f t="shared" si="3"/>
        <v>-194.02700799999957</v>
      </c>
      <c r="H20" s="20">
        <v>2005</v>
      </c>
      <c r="I20" s="20">
        <v>1811</v>
      </c>
      <c r="J20" s="20">
        <v>194</v>
      </c>
    </row>
    <row r="21" spans="1:10" x14ac:dyDescent="0.25">
      <c r="A21" s="30" t="s">
        <v>28</v>
      </c>
      <c r="B21" s="31" t="s">
        <v>29</v>
      </c>
      <c r="C21" s="32">
        <v>3.8399999999999997E-2</v>
      </c>
      <c r="D21" s="33">
        <f t="shared" si="1"/>
        <v>27493.802879999996</v>
      </c>
      <c r="E21" s="33">
        <f t="shared" si="2"/>
        <v>24832.861056000002</v>
      </c>
      <c r="F21" s="34">
        <f t="shared" si="3"/>
        <v>-2660.9418239999941</v>
      </c>
      <c r="H21" s="20">
        <v>27494</v>
      </c>
      <c r="I21" s="20">
        <v>24833</v>
      </c>
      <c r="J21" s="20">
        <v>2661</v>
      </c>
    </row>
    <row r="22" spans="1:10" x14ac:dyDescent="0.25">
      <c r="A22" s="25" t="s">
        <v>21</v>
      </c>
      <c r="B22" s="26" t="s">
        <v>30</v>
      </c>
      <c r="C22" s="27">
        <v>8.9999999999999998E-4</v>
      </c>
      <c r="D22" s="28">
        <f t="shared" si="1"/>
        <v>644.38600499999995</v>
      </c>
      <c r="E22" s="28">
        <f t="shared" si="2"/>
        <v>582.02018100000009</v>
      </c>
      <c r="F22" s="29">
        <f t="shared" si="3"/>
        <v>-62.365823999999861</v>
      </c>
      <c r="H22" s="20">
        <v>644</v>
      </c>
      <c r="I22" s="20">
        <v>582</v>
      </c>
      <c r="J22" s="20">
        <v>62</v>
      </c>
    </row>
    <row r="23" spans="1:10" x14ac:dyDescent="0.25">
      <c r="A23" s="30" t="s">
        <v>21</v>
      </c>
      <c r="B23" s="31" t="s">
        <v>31</v>
      </c>
      <c r="C23" s="32">
        <v>4.4000000000000003E-3</v>
      </c>
      <c r="D23" s="33">
        <f t="shared" si="1"/>
        <v>3150.33158</v>
      </c>
      <c r="E23" s="33">
        <f t="shared" si="2"/>
        <v>2845.4319960000007</v>
      </c>
      <c r="F23" s="34">
        <f t="shared" si="3"/>
        <v>-304.89958399999932</v>
      </c>
      <c r="H23" s="20">
        <v>3150</v>
      </c>
      <c r="I23" s="20">
        <v>2845</v>
      </c>
      <c r="J23" s="20">
        <v>305</v>
      </c>
    </row>
    <row r="24" spans="1:10" x14ac:dyDescent="0.25">
      <c r="A24" s="25" t="s">
        <v>32</v>
      </c>
      <c r="B24" s="26" t="s">
        <v>33</v>
      </c>
      <c r="C24" s="27">
        <v>7.6E-3</v>
      </c>
      <c r="D24" s="28">
        <f t="shared" si="1"/>
        <v>5441.48182</v>
      </c>
      <c r="E24" s="28">
        <f t="shared" si="2"/>
        <v>4914.8370840000007</v>
      </c>
      <c r="F24" s="29">
        <f t="shared" si="3"/>
        <v>-526.64473599999928</v>
      </c>
      <c r="H24" s="20">
        <v>5441</v>
      </c>
      <c r="I24" s="20">
        <v>4915</v>
      </c>
      <c r="J24" s="20">
        <v>527</v>
      </c>
    </row>
    <row r="25" spans="1:10" x14ac:dyDescent="0.25">
      <c r="A25" s="30" t="s">
        <v>28</v>
      </c>
      <c r="B25" s="31" t="s">
        <v>34</v>
      </c>
      <c r="C25" s="32">
        <v>4.0000000000000002E-4</v>
      </c>
      <c r="D25" s="33">
        <f t="shared" si="1"/>
        <v>286.39377999999999</v>
      </c>
      <c r="E25" s="33">
        <f t="shared" si="2"/>
        <v>258.67563600000005</v>
      </c>
      <c r="F25" s="34">
        <f t="shared" si="3"/>
        <v>-27.718143999999938</v>
      </c>
      <c r="H25" s="20">
        <v>286</v>
      </c>
      <c r="I25" s="20">
        <v>259</v>
      </c>
      <c r="J25" s="20">
        <v>28</v>
      </c>
    </row>
    <row r="26" spans="1:10" x14ac:dyDescent="0.25">
      <c r="A26" s="25" t="s">
        <v>28</v>
      </c>
      <c r="B26" s="26" t="s">
        <v>35</v>
      </c>
      <c r="C26" s="27">
        <v>3.4000000000000002E-2</v>
      </c>
      <c r="D26" s="28">
        <f t="shared" si="1"/>
        <v>24343.471300000001</v>
      </c>
      <c r="E26" s="28">
        <f t="shared" si="2"/>
        <v>21987.429060000006</v>
      </c>
      <c r="F26" s="29">
        <f t="shared" si="3"/>
        <v>-2356.0422399999952</v>
      </c>
      <c r="H26" s="20">
        <v>24343</v>
      </c>
      <c r="I26" s="20">
        <v>21987</v>
      </c>
      <c r="J26" s="20">
        <v>2356</v>
      </c>
    </row>
    <row r="27" spans="1:10" x14ac:dyDescent="0.25">
      <c r="A27" s="30" t="s">
        <v>28</v>
      </c>
      <c r="B27" s="31" t="s">
        <v>36</v>
      </c>
      <c r="C27" s="32">
        <v>4.8999999999999998E-3</v>
      </c>
      <c r="D27" s="33">
        <f t="shared" si="1"/>
        <v>3508.3238049999995</v>
      </c>
      <c r="E27" s="33">
        <f t="shared" si="2"/>
        <v>3168.7765410000002</v>
      </c>
      <c r="F27" s="34">
        <f t="shared" si="3"/>
        <v>-339.54726399999936</v>
      </c>
      <c r="H27" s="20">
        <v>3508</v>
      </c>
      <c r="I27" s="20">
        <v>3169</v>
      </c>
      <c r="J27" s="20">
        <v>340</v>
      </c>
    </row>
    <row r="28" spans="1:10" x14ac:dyDescent="0.25">
      <c r="A28" s="25" t="s">
        <v>21</v>
      </c>
      <c r="B28" s="26" t="s">
        <v>37</v>
      </c>
      <c r="C28" s="27">
        <v>2.5999999999999999E-3</v>
      </c>
      <c r="D28" s="28">
        <f t="shared" si="1"/>
        <v>1861.5595699999999</v>
      </c>
      <c r="E28" s="28">
        <f t="shared" si="2"/>
        <v>1681.3916340000001</v>
      </c>
      <c r="F28" s="29">
        <f t="shared" si="3"/>
        <v>-180.16793599999983</v>
      </c>
      <c r="H28" s="20">
        <v>1862</v>
      </c>
      <c r="I28" s="20">
        <v>1681</v>
      </c>
      <c r="J28" s="20">
        <v>180</v>
      </c>
    </row>
    <row r="29" spans="1:10" x14ac:dyDescent="0.25">
      <c r="A29" s="30" t="s">
        <v>21</v>
      </c>
      <c r="B29" s="31" t="s">
        <v>38</v>
      </c>
      <c r="C29" s="32">
        <v>6.9999999999999999E-4</v>
      </c>
      <c r="D29" s="33">
        <f t="shared" si="1"/>
        <v>501.18911499999996</v>
      </c>
      <c r="E29" s="33">
        <f t="shared" si="2"/>
        <v>452.68236300000007</v>
      </c>
      <c r="F29" s="34">
        <f t="shared" si="3"/>
        <v>-48.506751999999892</v>
      </c>
      <c r="H29" s="20">
        <v>501</v>
      </c>
      <c r="I29" s="20">
        <v>453</v>
      </c>
      <c r="J29" s="20">
        <v>49</v>
      </c>
    </row>
    <row r="30" spans="1:10" x14ac:dyDescent="0.25">
      <c r="A30" s="25" t="s">
        <v>39</v>
      </c>
      <c r="B30" s="26" t="s">
        <v>40</v>
      </c>
      <c r="C30" s="27">
        <v>0.2964</v>
      </c>
      <c r="D30" s="28">
        <f t="shared" si="1"/>
        <v>212217.79097999999</v>
      </c>
      <c r="E30" s="28">
        <f t="shared" si="2"/>
        <v>191678.64627600001</v>
      </c>
      <c r="F30" s="29">
        <f t="shared" si="3"/>
        <v>-20539.144703999977</v>
      </c>
      <c r="H30" s="20">
        <v>212218</v>
      </c>
      <c r="I30" s="20">
        <v>191679</v>
      </c>
      <c r="J30" s="20">
        <v>20539</v>
      </c>
    </row>
    <row r="31" spans="1:10" x14ac:dyDescent="0.25">
      <c r="A31" s="35" t="s">
        <v>28</v>
      </c>
      <c r="B31" s="36" t="s">
        <v>41</v>
      </c>
      <c r="C31" s="32">
        <v>5.7999999999999996E-3</v>
      </c>
      <c r="D31" s="37">
        <f t="shared" si="1"/>
        <v>4152.7098099999994</v>
      </c>
      <c r="E31" s="37">
        <f t="shared" si="2"/>
        <v>3750.796722</v>
      </c>
      <c r="F31" s="38">
        <f t="shared" si="3"/>
        <v>-401.91308799999933</v>
      </c>
      <c r="H31" s="20">
        <v>4153</v>
      </c>
      <c r="I31" s="20">
        <v>3751</v>
      </c>
      <c r="J31" s="20">
        <v>402</v>
      </c>
    </row>
    <row r="32" spans="1:10" x14ac:dyDescent="0.25">
      <c r="A32" s="25" t="s">
        <v>16</v>
      </c>
      <c r="B32" s="26" t="s">
        <v>42</v>
      </c>
      <c r="C32" s="27">
        <v>3.5000000000000001E-3</v>
      </c>
      <c r="D32" s="28">
        <f t="shared" si="1"/>
        <v>2505.9455749999997</v>
      </c>
      <c r="E32" s="28">
        <f t="shared" si="2"/>
        <v>2263.4118150000004</v>
      </c>
      <c r="F32" s="29">
        <f t="shared" si="3"/>
        <v>-242.53375999999935</v>
      </c>
      <c r="H32" s="20">
        <v>2506</v>
      </c>
      <c r="I32" s="20">
        <v>2263</v>
      </c>
      <c r="J32" s="20">
        <v>243</v>
      </c>
    </row>
    <row r="33" spans="1:10" x14ac:dyDescent="0.25">
      <c r="A33" s="30" t="s">
        <v>28</v>
      </c>
      <c r="B33" s="31" t="s">
        <v>43</v>
      </c>
      <c r="C33" s="32">
        <v>4.0000000000000002E-4</v>
      </c>
      <c r="D33" s="33">
        <f t="shared" si="1"/>
        <v>286.39377999999999</v>
      </c>
      <c r="E33" s="33">
        <f t="shared" si="2"/>
        <v>258.67563600000005</v>
      </c>
      <c r="F33" s="34">
        <f t="shared" si="3"/>
        <v>-27.718143999999938</v>
      </c>
      <c r="H33" s="20">
        <v>286</v>
      </c>
      <c r="I33" s="20">
        <v>259</v>
      </c>
      <c r="J33" s="20">
        <v>28</v>
      </c>
    </row>
    <row r="34" spans="1:10" x14ac:dyDescent="0.25">
      <c r="A34" s="25" t="s">
        <v>21</v>
      </c>
      <c r="B34" s="26" t="s">
        <v>44</v>
      </c>
      <c r="C34" s="27">
        <v>2.8999999999999998E-3</v>
      </c>
      <c r="D34" s="28">
        <f t="shared" si="1"/>
        <v>2076.3549049999997</v>
      </c>
      <c r="E34" s="28">
        <f t="shared" si="2"/>
        <v>1875.398361</v>
      </c>
      <c r="F34" s="29">
        <f t="shared" si="3"/>
        <v>-200.95654399999967</v>
      </c>
      <c r="H34" s="20">
        <v>2076</v>
      </c>
      <c r="I34" s="20">
        <v>1875</v>
      </c>
      <c r="J34" s="20">
        <v>201</v>
      </c>
    </row>
    <row r="35" spans="1:10" x14ac:dyDescent="0.25">
      <c r="A35" s="30" t="s">
        <v>28</v>
      </c>
      <c r="B35" s="31" t="s">
        <v>45</v>
      </c>
      <c r="C35" s="32">
        <v>1.0699999999999999E-2</v>
      </c>
      <c r="D35" s="33">
        <f t="shared" si="1"/>
        <v>7661.0336149999994</v>
      </c>
      <c r="E35" s="33">
        <f t="shared" si="2"/>
        <v>6919.5732630000002</v>
      </c>
      <c r="F35" s="34">
        <f t="shared" si="3"/>
        <v>-741.46035199999915</v>
      </c>
      <c r="H35" s="20">
        <v>7661</v>
      </c>
      <c r="I35" s="20">
        <v>6920</v>
      </c>
      <c r="J35" s="20">
        <v>741</v>
      </c>
    </row>
    <row r="36" spans="1:10" x14ac:dyDescent="0.25">
      <c r="A36" s="25" t="s">
        <v>21</v>
      </c>
      <c r="B36" s="26" t="s">
        <v>46</v>
      </c>
      <c r="C36" s="27">
        <v>2.9999999999999997E-4</v>
      </c>
      <c r="D36" s="28">
        <f t="shared" si="1"/>
        <v>214.79533499999997</v>
      </c>
      <c r="E36" s="28">
        <f t="shared" si="2"/>
        <v>194.00672700000001</v>
      </c>
      <c r="F36" s="29">
        <f t="shared" si="3"/>
        <v>-20.788607999999954</v>
      </c>
      <c r="H36" s="20">
        <v>215</v>
      </c>
      <c r="I36" s="20">
        <v>194</v>
      </c>
      <c r="J36" s="20">
        <v>21</v>
      </c>
    </row>
    <row r="37" spans="1:10" x14ac:dyDescent="0.25">
      <c r="A37" s="30" t="s">
        <v>18</v>
      </c>
      <c r="B37" s="31" t="s">
        <v>47</v>
      </c>
      <c r="C37" s="32">
        <v>2.0000000000000001E-4</v>
      </c>
      <c r="D37" s="33">
        <f t="shared" si="1"/>
        <v>143.19689</v>
      </c>
      <c r="E37" s="33">
        <f t="shared" si="2"/>
        <v>129.33781800000003</v>
      </c>
      <c r="F37" s="34">
        <f t="shared" si="3"/>
        <v>-13.859071999999969</v>
      </c>
      <c r="H37" s="20">
        <v>143</v>
      </c>
      <c r="I37" s="20">
        <v>129</v>
      </c>
      <c r="J37" s="20">
        <v>14</v>
      </c>
    </row>
    <row r="38" spans="1:10" x14ac:dyDescent="0.25">
      <c r="A38" s="25" t="s">
        <v>16</v>
      </c>
      <c r="B38" s="26" t="s">
        <v>48</v>
      </c>
      <c r="C38" s="27">
        <v>1.3100000000000001E-2</v>
      </c>
      <c r="D38" s="28">
        <f t="shared" si="1"/>
        <v>9379.3962950000005</v>
      </c>
      <c r="E38" s="28">
        <f t="shared" si="2"/>
        <v>8471.6270790000017</v>
      </c>
      <c r="F38" s="29">
        <f t="shared" si="3"/>
        <v>-907.76921599999878</v>
      </c>
      <c r="H38" s="20">
        <v>9379</v>
      </c>
      <c r="I38" s="20">
        <v>8472</v>
      </c>
      <c r="J38" s="20">
        <v>908</v>
      </c>
    </row>
    <row r="39" spans="1:10" x14ac:dyDescent="0.25">
      <c r="A39" s="30" t="s">
        <v>16</v>
      </c>
      <c r="B39" s="31" t="s">
        <v>49</v>
      </c>
      <c r="C39" s="32">
        <v>2.3E-3</v>
      </c>
      <c r="D39" s="33">
        <f t="shared" si="1"/>
        <v>1646.7642349999999</v>
      </c>
      <c r="E39" s="33">
        <f t="shared" si="2"/>
        <v>1487.3849070000001</v>
      </c>
      <c r="F39" s="34">
        <f t="shared" si="3"/>
        <v>-159.37932799999976</v>
      </c>
      <c r="H39" s="20">
        <v>1647</v>
      </c>
      <c r="I39" s="20">
        <v>1487</v>
      </c>
      <c r="J39" s="20">
        <v>159</v>
      </c>
    </row>
    <row r="40" spans="1:10" x14ac:dyDescent="0.25">
      <c r="A40" s="25" t="s">
        <v>18</v>
      </c>
      <c r="B40" s="26" t="s">
        <v>50</v>
      </c>
      <c r="C40" s="27">
        <v>1.9E-3</v>
      </c>
      <c r="D40" s="28">
        <f t="shared" si="1"/>
        <v>1360.370455</v>
      </c>
      <c r="E40" s="28">
        <f t="shared" si="2"/>
        <v>1228.7092710000002</v>
      </c>
      <c r="F40" s="29">
        <f t="shared" si="3"/>
        <v>-131.66118399999982</v>
      </c>
      <c r="H40" s="20">
        <v>1360</v>
      </c>
      <c r="I40" s="20">
        <v>1229</v>
      </c>
      <c r="J40" s="20">
        <v>132</v>
      </c>
    </row>
    <row r="41" spans="1:10" x14ac:dyDescent="0.25">
      <c r="A41" s="39" t="s">
        <v>32</v>
      </c>
      <c r="B41" s="36" t="s">
        <v>51</v>
      </c>
      <c r="C41" s="32">
        <v>6.4100000000000004E-2</v>
      </c>
      <c r="D41" s="37">
        <f t="shared" si="1"/>
        <v>45894.603244999998</v>
      </c>
      <c r="E41" s="37">
        <f t="shared" si="2"/>
        <v>41452.770669000005</v>
      </c>
      <c r="F41" s="38">
        <f t="shared" si="3"/>
        <v>-4441.8325759999934</v>
      </c>
      <c r="H41" s="20">
        <v>45895</v>
      </c>
      <c r="I41" s="20">
        <v>41453</v>
      </c>
      <c r="J41" s="20">
        <v>4442</v>
      </c>
    </row>
    <row r="42" spans="1:10" x14ac:dyDescent="0.25">
      <c r="A42" s="40" t="s">
        <v>18</v>
      </c>
      <c r="B42" s="26" t="s">
        <v>52</v>
      </c>
      <c r="C42" s="27">
        <v>4.7999999999999996E-3</v>
      </c>
      <c r="D42" s="28">
        <f t="shared" si="1"/>
        <v>3436.7253599999995</v>
      </c>
      <c r="E42" s="28">
        <f t="shared" si="2"/>
        <v>3104.1076320000002</v>
      </c>
      <c r="F42" s="29">
        <f t="shared" si="3"/>
        <v>-332.61772799999926</v>
      </c>
      <c r="H42" s="20">
        <v>3437</v>
      </c>
      <c r="I42" s="20">
        <v>3104</v>
      </c>
      <c r="J42" s="20">
        <v>333</v>
      </c>
    </row>
    <row r="43" spans="1:10" x14ac:dyDescent="0.25">
      <c r="A43" s="41" t="s">
        <v>21</v>
      </c>
      <c r="B43" s="31" t="s">
        <v>53</v>
      </c>
      <c r="C43" s="32">
        <v>4.0000000000000002E-4</v>
      </c>
      <c r="D43" s="33">
        <f t="shared" si="1"/>
        <v>286.39377999999999</v>
      </c>
      <c r="E43" s="33">
        <f t="shared" si="2"/>
        <v>258.67563600000005</v>
      </c>
      <c r="F43" s="34">
        <f t="shared" si="3"/>
        <v>-27.718143999999938</v>
      </c>
      <c r="H43" s="20">
        <v>286</v>
      </c>
      <c r="I43" s="20">
        <v>259</v>
      </c>
      <c r="J43" s="20">
        <v>28</v>
      </c>
    </row>
    <row r="44" spans="1:10" x14ac:dyDescent="0.25">
      <c r="A44" s="40" t="s">
        <v>32</v>
      </c>
      <c r="B44" s="26" t="s">
        <v>54</v>
      </c>
      <c r="C44" s="27">
        <v>6.4199999999999993E-2</v>
      </c>
      <c r="D44" s="28">
        <f t="shared" si="1"/>
        <v>45966.201689999994</v>
      </c>
      <c r="E44" s="28">
        <f t="shared" si="2"/>
        <v>41517.439577999998</v>
      </c>
      <c r="F44" s="29">
        <f t="shared" si="3"/>
        <v>-4448.7621119999967</v>
      </c>
      <c r="H44" s="20">
        <v>45966</v>
      </c>
      <c r="I44" s="20">
        <v>41517</v>
      </c>
      <c r="J44" s="20">
        <v>4449</v>
      </c>
    </row>
    <row r="45" spans="1:10" x14ac:dyDescent="0.25">
      <c r="A45" s="41" t="s">
        <v>18</v>
      </c>
      <c r="B45" s="31" t="s">
        <v>55</v>
      </c>
      <c r="C45" s="32">
        <v>4.4200000000000003E-2</v>
      </c>
      <c r="D45" s="33">
        <f t="shared" si="1"/>
        <v>31646.51269</v>
      </c>
      <c r="E45" s="33">
        <f t="shared" si="2"/>
        <v>28583.657778000004</v>
      </c>
      <c r="F45" s="34">
        <f t="shared" si="3"/>
        <v>-3062.8549119999952</v>
      </c>
      <c r="H45" s="20">
        <v>31647</v>
      </c>
      <c r="I45" s="20">
        <v>28584</v>
      </c>
      <c r="J45" s="20">
        <v>3063</v>
      </c>
    </row>
    <row r="46" spans="1:10" x14ac:dyDescent="0.25">
      <c r="A46" s="40" t="s">
        <v>16</v>
      </c>
      <c r="B46" s="26" t="s">
        <v>56</v>
      </c>
      <c r="C46" s="27">
        <v>1.2999999999999999E-3</v>
      </c>
      <c r="D46" s="28">
        <f t="shared" si="1"/>
        <v>930.77978499999995</v>
      </c>
      <c r="E46" s="28">
        <f t="shared" si="2"/>
        <v>840.69581700000003</v>
      </c>
      <c r="F46" s="29">
        <f t="shared" si="3"/>
        <v>-90.083967999999913</v>
      </c>
      <c r="H46" s="20">
        <v>931</v>
      </c>
      <c r="I46" s="20">
        <v>841</v>
      </c>
      <c r="J46" s="20">
        <v>90</v>
      </c>
    </row>
    <row r="47" spans="1:10" x14ac:dyDescent="0.25">
      <c r="A47" s="41" t="s">
        <v>32</v>
      </c>
      <c r="B47" s="31" t="s">
        <v>57</v>
      </c>
      <c r="C47" s="32">
        <v>6.6100000000000006E-2</v>
      </c>
      <c r="D47" s="33">
        <f>C47*$D$8-2</f>
        <v>47324.572144999998</v>
      </c>
      <c r="E47" s="33">
        <f>$E$8*C47</f>
        <v>42746.148849000012</v>
      </c>
      <c r="F47" s="34">
        <f>E47-D47-2</f>
        <v>-4580.4232959999863</v>
      </c>
      <c r="H47" s="79">
        <v>47325</v>
      </c>
      <c r="I47" s="79">
        <v>42746</v>
      </c>
      <c r="J47" s="79">
        <f>4578-2</f>
        <v>4576</v>
      </c>
    </row>
    <row r="48" spans="1:10" x14ac:dyDescent="0.25">
      <c r="A48" s="40" t="s">
        <v>32</v>
      </c>
      <c r="B48" s="26" t="s">
        <v>58</v>
      </c>
      <c r="C48" s="27">
        <v>6.9099999999999995E-2</v>
      </c>
      <c r="D48" s="28">
        <f t="shared" si="1"/>
        <v>49474.525494999994</v>
      </c>
      <c r="E48" s="28">
        <f t="shared" si="2"/>
        <v>44686.216119000004</v>
      </c>
      <c r="F48" s="29">
        <f t="shared" si="3"/>
        <v>-4788.3093759999902</v>
      </c>
      <c r="H48" s="20">
        <v>49475</v>
      </c>
      <c r="I48" s="20">
        <v>44686</v>
      </c>
      <c r="J48" s="20">
        <v>4788</v>
      </c>
    </row>
    <row r="49" spans="1:10" x14ac:dyDescent="0.25">
      <c r="A49" s="41" t="s">
        <v>16</v>
      </c>
      <c r="B49" s="31" t="s">
        <v>59</v>
      </c>
      <c r="C49" s="32">
        <v>1.6799999999999999E-2</v>
      </c>
      <c r="D49" s="33">
        <f t="shared" si="1"/>
        <v>12028.538759999998</v>
      </c>
      <c r="E49" s="33">
        <f t="shared" si="2"/>
        <v>10864.376712000001</v>
      </c>
      <c r="F49" s="34">
        <f t="shared" si="3"/>
        <v>-1164.1620479999965</v>
      </c>
      <c r="H49" s="20">
        <v>12029</v>
      </c>
      <c r="I49" s="20">
        <v>10864</v>
      </c>
      <c r="J49" s="20">
        <v>1164</v>
      </c>
    </row>
    <row r="50" spans="1:10" x14ac:dyDescent="0.25">
      <c r="A50" s="40" t="s">
        <v>28</v>
      </c>
      <c r="B50" s="26" t="s">
        <v>60</v>
      </c>
      <c r="C50" s="27">
        <v>2.1999999999999999E-2</v>
      </c>
      <c r="D50" s="28">
        <f t="shared" si="1"/>
        <v>15751.657899999998</v>
      </c>
      <c r="E50" s="28">
        <f t="shared" si="2"/>
        <v>14227.15998</v>
      </c>
      <c r="F50" s="29">
        <f t="shared" si="3"/>
        <v>-1524.497919999998</v>
      </c>
      <c r="H50" s="20">
        <v>15752</v>
      </c>
      <c r="I50" s="20">
        <v>14227</v>
      </c>
      <c r="J50" s="20">
        <v>1524</v>
      </c>
    </row>
    <row r="51" spans="1:10" x14ac:dyDescent="0.25">
      <c r="A51" s="41" t="s">
        <v>28</v>
      </c>
      <c r="B51" s="31" t="s">
        <v>61</v>
      </c>
      <c r="C51" s="32">
        <v>4.4999999999999997E-3</v>
      </c>
      <c r="D51" s="33">
        <f t="shared" si="1"/>
        <v>3221.9300249999997</v>
      </c>
      <c r="E51" s="33">
        <f t="shared" si="2"/>
        <v>2910.1009050000002</v>
      </c>
      <c r="F51" s="34">
        <f t="shared" si="3"/>
        <v>-311.82911999999942</v>
      </c>
      <c r="H51" s="20">
        <v>3222</v>
      </c>
      <c r="I51" s="20">
        <v>2910</v>
      </c>
      <c r="J51" s="20">
        <v>312</v>
      </c>
    </row>
    <row r="52" spans="1:10" x14ac:dyDescent="0.25">
      <c r="A52" s="40" t="s">
        <v>16</v>
      </c>
      <c r="B52" s="26" t="s">
        <v>62</v>
      </c>
      <c r="C52" s="27">
        <v>9.5999999999999992E-3</v>
      </c>
      <c r="D52" s="28">
        <f t="shared" si="1"/>
        <v>6873.4507199999989</v>
      </c>
      <c r="E52" s="28">
        <f t="shared" si="2"/>
        <v>6208.2152640000004</v>
      </c>
      <c r="F52" s="29">
        <f t="shared" si="3"/>
        <v>-665.23545599999852</v>
      </c>
      <c r="H52" s="20">
        <v>6873</v>
      </c>
      <c r="I52" s="20">
        <v>6208</v>
      </c>
      <c r="J52" s="20">
        <v>665</v>
      </c>
    </row>
    <row r="53" spans="1:10" x14ac:dyDescent="0.25">
      <c r="A53" s="41" t="s">
        <v>32</v>
      </c>
      <c r="B53" s="31" t="s">
        <v>63</v>
      </c>
      <c r="C53" s="32">
        <v>1.0999999999999999E-2</v>
      </c>
      <c r="D53" s="33">
        <f t="shared" si="1"/>
        <v>7875.8289499999992</v>
      </c>
      <c r="E53" s="33">
        <f t="shared" si="2"/>
        <v>7113.5799900000002</v>
      </c>
      <c r="F53" s="34">
        <f t="shared" si="3"/>
        <v>-762.24895999999899</v>
      </c>
      <c r="H53" s="20">
        <v>7876</v>
      </c>
      <c r="I53" s="20">
        <v>7114</v>
      </c>
      <c r="J53" s="20">
        <v>762</v>
      </c>
    </row>
    <row r="54" spans="1:10" x14ac:dyDescent="0.25">
      <c r="A54" s="40" t="s">
        <v>16</v>
      </c>
      <c r="B54" s="26" t="s">
        <v>64</v>
      </c>
      <c r="C54" s="27">
        <v>2.9000000000000001E-2</v>
      </c>
      <c r="D54" s="28">
        <f t="shared" si="1"/>
        <v>20763.549050000001</v>
      </c>
      <c r="E54" s="28">
        <f t="shared" si="2"/>
        <v>18753.983610000003</v>
      </c>
      <c r="F54" s="29">
        <f t="shared" si="3"/>
        <v>-2009.5654399999985</v>
      </c>
      <c r="H54" s="20">
        <v>20764</v>
      </c>
      <c r="I54" s="20">
        <v>18754</v>
      </c>
      <c r="J54" s="20">
        <v>2010</v>
      </c>
    </row>
    <row r="55" spans="1:10" x14ac:dyDescent="0.25">
      <c r="A55" s="41" t="s">
        <v>16</v>
      </c>
      <c r="B55" s="31" t="s">
        <v>65</v>
      </c>
      <c r="C55" s="32">
        <v>5.5999999999999999E-3</v>
      </c>
      <c r="D55" s="33">
        <f t="shared" si="1"/>
        <v>4009.5129199999997</v>
      </c>
      <c r="E55" s="33">
        <f t="shared" si="2"/>
        <v>3621.4589040000005</v>
      </c>
      <c r="F55" s="34">
        <f t="shared" si="3"/>
        <v>-388.05401599999914</v>
      </c>
      <c r="H55" s="20">
        <v>4010</v>
      </c>
      <c r="I55" s="20">
        <v>3621</v>
      </c>
      <c r="J55" s="20">
        <v>388</v>
      </c>
    </row>
    <row r="56" spans="1:10" x14ac:dyDescent="0.25">
      <c r="A56" s="40" t="s">
        <v>21</v>
      </c>
      <c r="B56" s="26" t="s">
        <v>66</v>
      </c>
      <c r="C56" s="27">
        <v>5.0000000000000001E-3</v>
      </c>
      <c r="D56" s="28">
        <f t="shared" si="1"/>
        <v>3579.9222499999996</v>
      </c>
      <c r="E56" s="28">
        <f t="shared" si="2"/>
        <v>3233.4454500000006</v>
      </c>
      <c r="F56" s="29">
        <f t="shared" si="3"/>
        <v>-346.476799999999</v>
      </c>
      <c r="H56" s="20">
        <v>3580</v>
      </c>
      <c r="I56" s="20">
        <v>3233</v>
      </c>
      <c r="J56" s="20">
        <v>346</v>
      </c>
    </row>
    <row r="57" spans="1:10" x14ac:dyDescent="0.25">
      <c r="A57" s="41" t="s">
        <v>18</v>
      </c>
      <c r="B57" s="31" t="s">
        <v>67</v>
      </c>
      <c r="C57" s="32">
        <v>1E-4</v>
      </c>
      <c r="D57" s="33">
        <f t="shared" si="1"/>
        <v>71.598444999999998</v>
      </c>
      <c r="E57" s="33">
        <f t="shared" si="2"/>
        <v>64.668909000000014</v>
      </c>
      <c r="F57" s="34">
        <f t="shared" si="3"/>
        <v>-6.9295359999999846</v>
      </c>
      <c r="H57" s="20">
        <v>72</v>
      </c>
      <c r="I57" s="20">
        <v>65</v>
      </c>
      <c r="J57" s="20">
        <v>7</v>
      </c>
    </row>
    <row r="58" spans="1:10" x14ac:dyDescent="0.25">
      <c r="A58" s="40" t="s">
        <v>21</v>
      </c>
      <c r="B58" s="26" t="s">
        <v>68</v>
      </c>
      <c r="C58" s="27">
        <v>1.4E-3</v>
      </c>
      <c r="D58" s="28">
        <f t="shared" si="1"/>
        <v>1002.3782299999999</v>
      </c>
      <c r="E58" s="28">
        <f t="shared" si="2"/>
        <v>905.36472600000013</v>
      </c>
      <c r="F58" s="29">
        <f t="shared" si="3"/>
        <v>-97.013503999999784</v>
      </c>
      <c r="H58" s="20">
        <v>1002</v>
      </c>
      <c r="I58" s="20">
        <v>905</v>
      </c>
      <c r="J58" s="20">
        <v>97</v>
      </c>
    </row>
    <row r="59" spans="1:10" x14ac:dyDescent="0.25">
      <c r="A59" s="41" t="s">
        <v>16</v>
      </c>
      <c r="B59" s="31" t="s">
        <v>69</v>
      </c>
      <c r="C59" s="32">
        <v>9.4999999999999998E-3</v>
      </c>
      <c r="D59" s="33">
        <f t="shared" si="1"/>
        <v>6801.8522749999993</v>
      </c>
      <c r="E59" s="33">
        <f t="shared" si="2"/>
        <v>6143.5463550000004</v>
      </c>
      <c r="F59" s="34">
        <f t="shared" si="3"/>
        <v>-658.30591999999888</v>
      </c>
      <c r="H59" s="20">
        <v>6802</v>
      </c>
      <c r="I59" s="20">
        <v>6144</v>
      </c>
      <c r="J59" s="20">
        <v>658</v>
      </c>
    </row>
    <row r="60" spans="1:10" x14ac:dyDescent="0.25">
      <c r="A60" s="40" t="s">
        <v>16</v>
      </c>
      <c r="B60" s="26" t="s">
        <v>70</v>
      </c>
      <c r="C60" s="27">
        <v>8.5000000000000006E-3</v>
      </c>
      <c r="D60" s="28">
        <f t="shared" si="1"/>
        <v>6085.8678250000003</v>
      </c>
      <c r="E60" s="28">
        <f t="shared" si="2"/>
        <v>5496.8572650000015</v>
      </c>
      <c r="F60" s="29">
        <f t="shared" si="3"/>
        <v>-589.0105599999988</v>
      </c>
      <c r="H60" s="20">
        <v>6086</v>
      </c>
      <c r="I60" s="20">
        <v>5497</v>
      </c>
      <c r="J60" s="20">
        <v>589</v>
      </c>
    </row>
    <row r="61" spans="1:10" x14ac:dyDescent="0.25">
      <c r="A61" s="41" t="s">
        <v>28</v>
      </c>
      <c r="B61" s="31" t="s">
        <v>71</v>
      </c>
      <c r="C61" s="32">
        <v>1.7100000000000001E-2</v>
      </c>
      <c r="D61" s="33">
        <f t="shared" si="1"/>
        <v>12243.334095</v>
      </c>
      <c r="E61" s="33">
        <f t="shared" si="2"/>
        <v>11058.383439000001</v>
      </c>
      <c r="F61" s="34">
        <f t="shared" si="3"/>
        <v>-1184.9506559999991</v>
      </c>
      <c r="H61" s="20">
        <v>12243</v>
      </c>
      <c r="I61" s="20">
        <v>11058</v>
      </c>
      <c r="J61" s="20">
        <v>1185</v>
      </c>
    </row>
    <row r="62" spans="1:10" x14ac:dyDescent="0.25">
      <c r="A62" s="40" t="s">
        <v>18</v>
      </c>
      <c r="B62" s="26" t="s">
        <v>72</v>
      </c>
      <c r="C62" s="27">
        <v>3.0000000000000001E-3</v>
      </c>
      <c r="D62" s="28">
        <f t="shared" si="1"/>
        <v>2147.9533499999998</v>
      </c>
      <c r="E62" s="28">
        <f t="shared" si="2"/>
        <v>1940.0672700000002</v>
      </c>
      <c r="F62" s="29">
        <f t="shared" si="3"/>
        <v>-207.88607999999954</v>
      </c>
      <c r="H62" s="20">
        <v>2148</v>
      </c>
      <c r="I62" s="20">
        <v>1940</v>
      </c>
      <c r="J62" s="20">
        <v>208</v>
      </c>
    </row>
    <row r="63" spans="1:10" x14ac:dyDescent="0.25">
      <c r="A63" s="41" t="s">
        <v>21</v>
      </c>
      <c r="B63" s="31" t="s">
        <v>73</v>
      </c>
      <c r="C63" s="32">
        <v>2.0999999999999999E-3</v>
      </c>
      <c r="D63" s="33">
        <f t="shared" si="1"/>
        <v>1503.5673449999997</v>
      </c>
      <c r="E63" s="33">
        <f t="shared" si="2"/>
        <v>1358.0470890000001</v>
      </c>
      <c r="F63" s="34">
        <f t="shared" si="3"/>
        <v>-145.52025599999956</v>
      </c>
      <c r="H63" s="20">
        <v>1504</v>
      </c>
      <c r="I63" s="20">
        <v>1358</v>
      </c>
      <c r="J63" s="20">
        <v>146</v>
      </c>
    </row>
    <row r="64" spans="1:10" x14ac:dyDescent="0.25">
      <c r="A64" s="40" t="s">
        <v>21</v>
      </c>
      <c r="B64" s="26" t="s">
        <v>74</v>
      </c>
      <c r="C64" s="27">
        <v>4.0000000000000002E-4</v>
      </c>
      <c r="D64" s="28">
        <f t="shared" si="1"/>
        <v>286.39377999999999</v>
      </c>
      <c r="E64" s="28">
        <f t="shared" si="2"/>
        <v>258.67563600000005</v>
      </c>
      <c r="F64" s="29">
        <f t="shared" si="3"/>
        <v>-27.718143999999938</v>
      </c>
      <c r="H64" s="20">
        <v>286</v>
      </c>
      <c r="I64" s="20">
        <v>259</v>
      </c>
      <c r="J64" s="20">
        <v>28</v>
      </c>
    </row>
    <row r="65" spans="1:12" x14ac:dyDescent="0.25">
      <c r="A65" s="41" t="s">
        <v>28</v>
      </c>
      <c r="B65" s="31" t="s">
        <v>75</v>
      </c>
      <c r="C65" s="32">
        <v>2.0500000000000001E-2</v>
      </c>
      <c r="D65" s="33">
        <f t="shared" si="1"/>
        <v>14677.681225</v>
      </c>
      <c r="E65" s="33">
        <f t="shared" si="2"/>
        <v>13257.126345000002</v>
      </c>
      <c r="F65" s="34">
        <f t="shared" si="3"/>
        <v>-1420.5548799999979</v>
      </c>
      <c r="H65" s="20">
        <v>14678</v>
      </c>
      <c r="I65" s="20">
        <v>13257</v>
      </c>
      <c r="J65" s="20">
        <v>1421</v>
      </c>
    </row>
    <row r="66" spans="1:12" x14ac:dyDescent="0.25">
      <c r="A66" s="40" t="s">
        <v>18</v>
      </c>
      <c r="B66" s="26" t="s">
        <v>76</v>
      </c>
      <c r="C66" s="27">
        <v>1.1000000000000001E-3</v>
      </c>
      <c r="D66" s="28">
        <f t="shared" si="1"/>
        <v>787.58289500000001</v>
      </c>
      <c r="E66" s="28">
        <f t="shared" si="2"/>
        <v>711.35799900000018</v>
      </c>
      <c r="F66" s="29">
        <f t="shared" si="3"/>
        <v>-76.224895999999831</v>
      </c>
      <c r="H66" s="20">
        <v>788</v>
      </c>
      <c r="I66" s="20">
        <v>711</v>
      </c>
      <c r="J66" s="20">
        <v>76</v>
      </c>
    </row>
    <row r="67" spans="1:12" x14ac:dyDescent="0.25">
      <c r="A67" s="41" t="s">
        <v>32</v>
      </c>
      <c r="B67" s="31" t="s">
        <v>77</v>
      </c>
      <c r="C67" s="32">
        <v>1.6299999999999999E-2</v>
      </c>
      <c r="D67" s="33">
        <f t="shared" si="1"/>
        <v>11670.546534999998</v>
      </c>
      <c r="E67" s="33">
        <f t="shared" si="2"/>
        <v>10541.032167000001</v>
      </c>
      <c r="F67" s="34">
        <f t="shared" si="3"/>
        <v>-1129.5143679999965</v>
      </c>
      <c r="H67" s="20">
        <v>11671</v>
      </c>
      <c r="I67" s="20">
        <v>10541</v>
      </c>
      <c r="J67" s="20">
        <v>1130</v>
      </c>
    </row>
    <row r="68" spans="1:12" x14ac:dyDescent="0.25">
      <c r="A68" s="40" t="s">
        <v>18</v>
      </c>
      <c r="B68" s="26" t="s">
        <v>78</v>
      </c>
      <c r="C68" s="27">
        <v>4.1999999999999997E-3</v>
      </c>
      <c r="D68" s="28">
        <f t="shared" si="1"/>
        <v>3007.1346899999994</v>
      </c>
      <c r="E68" s="28">
        <f t="shared" si="2"/>
        <v>2716.0941780000003</v>
      </c>
      <c r="F68" s="29">
        <f t="shared" si="3"/>
        <v>-291.04051199999913</v>
      </c>
      <c r="H68" s="20">
        <v>3007</v>
      </c>
      <c r="I68" s="20">
        <v>2716</v>
      </c>
      <c r="J68" s="20">
        <v>291</v>
      </c>
    </row>
    <row r="69" spans="1:12" x14ac:dyDescent="0.25">
      <c r="A69" s="41" t="s">
        <v>18</v>
      </c>
      <c r="B69" s="31" t="s">
        <v>79</v>
      </c>
      <c r="C69" s="32">
        <v>2.8E-3</v>
      </c>
      <c r="D69" s="33">
        <f t="shared" si="1"/>
        <v>2004.7564599999998</v>
      </c>
      <c r="E69" s="33">
        <f t="shared" si="2"/>
        <v>1810.7294520000003</v>
      </c>
      <c r="F69" s="34">
        <f t="shared" si="3"/>
        <v>-194.02700799999957</v>
      </c>
      <c r="H69" s="20">
        <v>2005</v>
      </c>
      <c r="I69" s="20">
        <v>1811</v>
      </c>
      <c r="J69" s="20">
        <v>194</v>
      </c>
    </row>
    <row r="70" spans="1:12" ht="14.4" thickBot="1" x14ac:dyDescent="0.3">
      <c r="A70" s="116" t="s">
        <v>10</v>
      </c>
      <c r="B70" s="118"/>
      <c r="C70" s="42">
        <f>SUM(C10:C69)</f>
        <v>1</v>
      </c>
      <c r="D70" s="43">
        <f>SUM(D12:D69)+2</f>
        <v>715984.44999999984</v>
      </c>
      <c r="E70" s="43">
        <f>SUM(E12:E69)</f>
        <v>646689.09</v>
      </c>
      <c r="F70" s="44">
        <f>SUM(F12:F69)</f>
        <v>-69295.359999999884</v>
      </c>
      <c r="H70" s="78">
        <f>SUM(H12:H69)</f>
        <v>715984</v>
      </c>
      <c r="I70" s="78">
        <f>SUM(I12:I69)</f>
        <v>646689</v>
      </c>
      <c r="J70" s="78">
        <f>SUM(J12:J69)</f>
        <v>69295</v>
      </c>
    </row>
    <row r="71" spans="1:12" s="45" customFormat="1" ht="13.2" x14ac:dyDescent="0.25">
      <c r="A71" s="119" t="s">
        <v>80</v>
      </c>
      <c r="B71" s="119"/>
      <c r="D71" s="46"/>
      <c r="E71" s="47"/>
      <c r="H71" s="47"/>
      <c r="I71" s="47"/>
      <c r="J71" s="47"/>
      <c r="K71" s="47"/>
      <c r="L71" s="69"/>
    </row>
    <row r="72" spans="1:12" s="45" customFormat="1" ht="13.2" x14ac:dyDescent="0.25">
      <c r="A72" s="114"/>
      <c r="B72" s="114"/>
      <c r="D72" s="46"/>
      <c r="E72" s="47"/>
      <c r="H72" s="47"/>
      <c r="I72" s="47"/>
      <c r="J72" s="47"/>
      <c r="K72" s="47"/>
      <c r="L72" s="69"/>
    </row>
    <row r="73" spans="1:12" s="45" customFormat="1" ht="13.2" x14ac:dyDescent="0.25">
      <c r="A73" s="114"/>
      <c r="B73" s="114"/>
      <c r="D73" s="46"/>
      <c r="E73" s="47"/>
      <c r="H73" s="47"/>
      <c r="I73" s="47"/>
      <c r="J73" s="47"/>
      <c r="K73" s="47"/>
      <c r="L73" s="69"/>
    </row>
    <row r="74" spans="1:12" s="45" customFormat="1" ht="13.2" x14ac:dyDescent="0.25">
      <c r="A74" s="114"/>
      <c r="B74" s="114"/>
      <c r="D74" s="46"/>
      <c r="E74" s="47"/>
      <c r="H74" s="47"/>
      <c r="I74" s="47"/>
      <c r="J74" s="47"/>
      <c r="K74" s="47"/>
      <c r="L74" s="69"/>
    </row>
    <row r="75" spans="1:12" s="45" customFormat="1" ht="13.2" x14ac:dyDescent="0.25">
      <c r="A75" s="114"/>
      <c r="B75" s="114"/>
      <c r="D75" s="46"/>
      <c r="E75" s="47"/>
      <c r="H75" s="47"/>
      <c r="I75" s="47"/>
      <c r="J75" s="47"/>
      <c r="K75" s="47"/>
      <c r="L75" s="69"/>
    </row>
    <row r="76" spans="1:12" s="45" customFormat="1" ht="13.2" x14ac:dyDescent="0.25">
      <c r="A76" s="115"/>
      <c r="B76" s="115"/>
      <c r="D76" s="46"/>
      <c r="E76" s="47"/>
      <c r="H76" s="47"/>
      <c r="I76" s="47"/>
      <c r="J76" s="47"/>
      <c r="K76" s="47"/>
      <c r="L76" s="69"/>
    </row>
    <row r="77" spans="1:12" s="45" customFormat="1" ht="13.2" x14ac:dyDescent="0.25">
      <c r="A77" s="114"/>
      <c r="B77" s="114"/>
      <c r="D77" s="46"/>
      <c r="E77" s="47"/>
      <c r="H77" s="47"/>
      <c r="I77" s="47"/>
      <c r="J77" s="47"/>
      <c r="K77" s="47"/>
      <c r="L77" s="69"/>
    </row>
    <row r="78" spans="1:12" s="45" customFormat="1" ht="13.2" x14ac:dyDescent="0.25">
      <c r="A78" s="48"/>
      <c r="D78" s="46"/>
      <c r="E78" s="47"/>
      <c r="H78" s="47"/>
      <c r="I78" s="47"/>
      <c r="J78" s="47"/>
      <c r="K78" s="47"/>
      <c r="L78" s="69"/>
    </row>
    <row r="79" spans="1:12" s="45" customFormat="1" ht="13.2" x14ac:dyDescent="0.25">
      <c r="A79" s="48"/>
      <c r="D79" s="46"/>
      <c r="E79" s="47"/>
      <c r="H79" s="47"/>
      <c r="I79" s="47"/>
      <c r="J79" s="47"/>
      <c r="K79" s="47"/>
      <c r="L79" s="69"/>
    </row>
  </sheetData>
  <mergeCells count="16">
    <mergeCell ref="H2:J2"/>
    <mergeCell ref="A75:B75"/>
    <mergeCell ref="A76:B76"/>
    <mergeCell ref="A77:B77"/>
    <mergeCell ref="A8:C8"/>
    <mergeCell ref="A70:B70"/>
    <mergeCell ref="A71:B71"/>
    <mergeCell ref="A72:B72"/>
    <mergeCell ref="A73:B73"/>
    <mergeCell ref="A74:B74"/>
    <mergeCell ref="A7:C7"/>
    <mergeCell ref="A1:C2"/>
    <mergeCell ref="D1:F1"/>
    <mergeCell ref="A4:C4"/>
    <mergeCell ref="A5:C5"/>
    <mergeCell ref="A6:C6"/>
  </mergeCells>
  <printOptions horizontalCentered="1"/>
  <pageMargins left="0.2" right="0.2" top="0.5" bottom="0.5" header="0.3" footer="0.3"/>
  <pageSetup scale="75" orientation="portrait" r:id="rId1"/>
  <ignoredErrors>
    <ignoredError sqref="D47 F47" formula="1"/>
    <ignoredError sqref="A12:A6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B89B-D357-4FCF-B20E-E6E2C96D2E72}">
  <dimension ref="A1:S55"/>
  <sheetViews>
    <sheetView topLeftCell="K1" zoomScale="90" zoomScaleNormal="90" workbookViewId="0">
      <selection activeCell="P22" sqref="P22:P34"/>
    </sheetView>
  </sheetViews>
  <sheetFormatPr defaultRowHeight="14.4" x14ac:dyDescent="0.3"/>
  <cols>
    <col min="1" max="2" width="5.6640625" customWidth="1"/>
    <col min="3" max="3" width="10.33203125" bestFit="1" customWidth="1"/>
    <col min="4" max="4" width="16.33203125" bestFit="1" customWidth="1"/>
    <col min="5" max="5" width="16.44140625" bestFit="1" customWidth="1"/>
    <col min="6" max="7" width="13.6640625" bestFit="1" customWidth="1"/>
    <col min="8" max="8" width="11.33203125" bestFit="1" customWidth="1"/>
    <col min="9" max="9" width="10.6640625" bestFit="1" customWidth="1"/>
    <col min="10" max="10" width="11.109375" bestFit="1" customWidth="1"/>
    <col min="11" max="11" width="33.5546875" customWidth="1"/>
    <col min="12" max="12" width="33.33203125" bestFit="1" customWidth="1"/>
    <col min="13" max="13" width="5.109375" bestFit="1" customWidth="1"/>
    <col min="14" max="14" width="13.6640625" customWidth="1"/>
    <col min="15" max="15" width="5.6640625" bestFit="1" customWidth="1"/>
    <col min="16" max="16" width="21.33203125" bestFit="1" customWidth="1"/>
    <col min="17" max="17" width="18.6640625" customWidth="1"/>
    <col min="18" max="18" width="10.5546875" bestFit="1" customWidth="1"/>
    <col min="19" max="19" width="40.33203125" bestFit="1" customWidth="1"/>
  </cols>
  <sheetData>
    <row r="1" spans="1:19" s="51" customFormat="1" ht="79.2" x14ac:dyDescent="0.3">
      <c r="A1" s="49" t="s">
        <v>81</v>
      </c>
      <c r="B1" s="49" t="s">
        <v>82</v>
      </c>
      <c r="C1" s="50" t="s">
        <v>83</v>
      </c>
      <c r="D1" s="50" t="s">
        <v>84</v>
      </c>
      <c r="E1" s="50" t="s">
        <v>85</v>
      </c>
      <c r="F1" s="49" t="s">
        <v>86</v>
      </c>
      <c r="G1" s="50" t="s">
        <v>87</v>
      </c>
      <c r="H1" s="50" t="s">
        <v>88</v>
      </c>
      <c r="I1" s="50" t="s">
        <v>89</v>
      </c>
      <c r="J1" s="50" t="s">
        <v>90</v>
      </c>
      <c r="K1" s="50" t="s">
        <v>91</v>
      </c>
      <c r="L1" s="50" t="s">
        <v>92</v>
      </c>
      <c r="M1" s="50" t="s">
        <v>93</v>
      </c>
      <c r="N1" s="50" t="s">
        <v>94</v>
      </c>
      <c r="O1" s="50" t="s">
        <v>95</v>
      </c>
      <c r="P1" s="49" t="s">
        <v>96</v>
      </c>
      <c r="Q1" s="50"/>
      <c r="R1" s="50" t="s">
        <v>97</v>
      </c>
      <c r="S1" s="50" t="s">
        <v>98</v>
      </c>
    </row>
    <row r="2" spans="1:19" x14ac:dyDescent="0.3">
      <c r="A2" s="52" t="s">
        <v>99</v>
      </c>
      <c r="B2" s="51" t="s">
        <v>16</v>
      </c>
      <c r="C2" s="51" t="s">
        <v>100</v>
      </c>
      <c r="D2" s="51" t="s">
        <v>101</v>
      </c>
      <c r="E2" s="51" t="s">
        <v>102</v>
      </c>
      <c r="F2" s="51" t="s">
        <v>103</v>
      </c>
      <c r="G2" s="53">
        <v>45462</v>
      </c>
      <c r="H2" s="53">
        <v>45487</v>
      </c>
      <c r="I2" s="51" t="s">
        <v>104</v>
      </c>
      <c r="J2" s="51" t="s">
        <v>105</v>
      </c>
      <c r="K2" s="51" t="s">
        <v>106</v>
      </c>
      <c r="L2" s="51" t="s">
        <v>107</v>
      </c>
      <c r="M2" s="51" t="s">
        <v>108</v>
      </c>
      <c r="N2" s="51" t="s">
        <v>109</v>
      </c>
      <c r="O2" s="51" t="s">
        <v>99</v>
      </c>
      <c r="P2" s="54">
        <v>5159</v>
      </c>
      <c r="Q2" s="51" t="s">
        <v>99</v>
      </c>
      <c r="R2" s="51" t="s">
        <v>110</v>
      </c>
      <c r="S2" s="51" t="s">
        <v>111</v>
      </c>
    </row>
    <row r="3" spans="1:19" x14ac:dyDescent="0.3">
      <c r="A3" s="52" t="s">
        <v>99</v>
      </c>
      <c r="B3" s="51" t="s">
        <v>28</v>
      </c>
      <c r="C3" s="51" t="s">
        <v>100</v>
      </c>
      <c r="D3" s="51" t="s">
        <v>112</v>
      </c>
      <c r="E3" s="51" t="s">
        <v>113</v>
      </c>
      <c r="F3" s="51" t="s">
        <v>103</v>
      </c>
      <c r="G3" s="53">
        <v>45550</v>
      </c>
      <c r="H3" s="53">
        <v>45581</v>
      </c>
      <c r="I3" s="51" t="s">
        <v>104</v>
      </c>
      <c r="J3" s="51" t="s">
        <v>105</v>
      </c>
      <c r="K3" s="51" t="s">
        <v>106</v>
      </c>
      <c r="L3" s="51" t="s">
        <v>107</v>
      </c>
      <c r="M3" s="51" t="s">
        <v>108</v>
      </c>
      <c r="N3" s="51" t="s">
        <v>109</v>
      </c>
      <c r="O3" s="51" t="s">
        <v>99</v>
      </c>
      <c r="P3" s="54">
        <v>55362.25</v>
      </c>
      <c r="Q3" s="51" t="s">
        <v>99</v>
      </c>
      <c r="R3" s="51" t="s">
        <v>114</v>
      </c>
      <c r="S3" s="51" t="s">
        <v>111</v>
      </c>
    </row>
    <row r="4" spans="1:19" x14ac:dyDescent="0.3">
      <c r="A4" s="52" t="s">
        <v>99</v>
      </c>
      <c r="B4" s="51" t="s">
        <v>28</v>
      </c>
      <c r="C4" s="51" t="s">
        <v>100</v>
      </c>
      <c r="D4" s="51" t="s">
        <v>115</v>
      </c>
      <c r="E4" s="51" t="s">
        <v>116</v>
      </c>
      <c r="F4" s="51" t="s">
        <v>103</v>
      </c>
      <c r="G4" s="53">
        <v>45562</v>
      </c>
      <c r="H4" s="53">
        <v>45582</v>
      </c>
      <c r="I4" s="51" t="s">
        <v>104</v>
      </c>
      <c r="J4" s="51" t="s">
        <v>105</v>
      </c>
      <c r="K4" s="51" t="s">
        <v>106</v>
      </c>
      <c r="L4" s="51" t="s">
        <v>107</v>
      </c>
      <c r="M4" s="51" t="s">
        <v>108</v>
      </c>
      <c r="N4" s="51" t="s">
        <v>109</v>
      </c>
      <c r="O4" s="51" t="s">
        <v>99</v>
      </c>
      <c r="P4" s="54">
        <v>33367.599999999999</v>
      </c>
      <c r="Q4" s="51" t="s">
        <v>99</v>
      </c>
      <c r="R4" s="51" t="s">
        <v>117</v>
      </c>
      <c r="S4" s="51" t="s">
        <v>111</v>
      </c>
    </row>
    <row r="5" spans="1:19" x14ac:dyDescent="0.3">
      <c r="A5" s="52" t="s">
        <v>99</v>
      </c>
      <c r="B5" s="51" t="s">
        <v>39</v>
      </c>
      <c r="C5" s="51" t="s">
        <v>100</v>
      </c>
      <c r="D5" s="51" t="s">
        <v>118</v>
      </c>
      <c r="E5" s="51" t="s">
        <v>119</v>
      </c>
      <c r="F5" s="51" t="s">
        <v>103</v>
      </c>
      <c r="G5" s="53">
        <v>45565</v>
      </c>
      <c r="H5" s="53">
        <v>45629</v>
      </c>
      <c r="I5" s="51" t="s">
        <v>104</v>
      </c>
      <c r="J5" s="51" t="s">
        <v>105</v>
      </c>
      <c r="K5" s="51" t="s">
        <v>106</v>
      </c>
      <c r="L5" s="51" t="s">
        <v>120</v>
      </c>
      <c r="M5" s="51" t="s">
        <v>108</v>
      </c>
      <c r="N5" s="51" t="s">
        <v>109</v>
      </c>
      <c r="O5" s="51" t="s">
        <v>99</v>
      </c>
      <c r="P5" s="54">
        <v>30000</v>
      </c>
      <c r="Q5" s="55">
        <f>SUM(P2:P5)</f>
        <v>123888.85</v>
      </c>
      <c r="R5" s="51" t="s">
        <v>121</v>
      </c>
      <c r="S5" s="51" t="s">
        <v>122</v>
      </c>
    </row>
    <row r="6" spans="1:19" x14ac:dyDescent="0.3">
      <c r="A6" s="52"/>
      <c r="B6" s="51"/>
      <c r="C6" s="51"/>
      <c r="D6" s="51"/>
      <c r="E6" s="51"/>
      <c r="F6" s="51"/>
      <c r="G6" s="53"/>
      <c r="H6" s="53"/>
      <c r="I6" s="51"/>
      <c r="J6" s="51"/>
      <c r="K6" s="51"/>
      <c r="L6" s="51"/>
      <c r="M6" s="51"/>
      <c r="N6" s="51"/>
      <c r="O6" s="51"/>
      <c r="P6" s="54"/>
      <c r="Q6" s="51"/>
      <c r="R6" s="51"/>
      <c r="S6" s="51"/>
    </row>
    <row r="7" spans="1:19" x14ac:dyDescent="0.3">
      <c r="A7" s="52" t="s">
        <v>99</v>
      </c>
      <c r="B7" s="51" t="s">
        <v>123</v>
      </c>
      <c r="C7" s="51" t="s">
        <v>100</v>
      </c>
      <c r="D7" s="51" t="s">
        <v>124</v>
      </c>
      <c r="E7" s="51" t="s">
        <v>125</v>
      </c>
      <c r="F7" s="51" t="s">
        <v>103</v>
      </c>
      <c r="G7" s="53">
        <v>45717</v>
      </c>
      <c r="H7" s="53">
        <v>45755</v>
      </c>
      <c r="I7" s="51" t="s">
        <v>104</v>
      </c>
      <c r="J7" s="51" t="s">
        <v>126</v>
      </c>
      <c r="K7" s="51" t="s">
        <v>127</v>
      </c>
      <c r="L7" s="51" t="s">
        <v>128</v>
      </c>
      <c r="M7" s="51" t="s">
        <v>108</v>
      </c>
      <c r="N7" s="51" t="s">
        <v>109</v>
      </c>
      <c r="O7" s="51" t="s">
        <v>99</v>
      </c>
      <c r="P7" s="54">
        <v>19000</v>
      </c>
      <c r="Q7" s="51" t="s">
        <v>99</v>
      </c>
      <c r="R7" s="51" t="s">
        <v>129</v>
      </c>
      <c r="S7" s="51" t="s">
        <v>111</v>
      </c>
    </row>
    <row r="8" spans="1:19" x14ac:dyDescent="0.3">
      <c r="A8" s="52" t="s">
        <v>99</v>
      </c>
      <c r="B8" s="51" t="s">
        <v>123</v>
      </c>
      <c r="C8" s="51" t="s">
        <v>100</v>
      </c>
      <c r="D8" s="51" t="s">
        <v>130</v>
      </c>
      <c r="E8" s="51" t="s">
        <v>131</v>
      </c>
      <c r="F8" s="51" t="s">
        <v>103</v>
      </c>
      <c r="G8" s="53">
        <v>45747</v>
      </c>
      <c r="H8" s="53">
        <v>45762</v>
      </c>
      <c r="I8" s="51" t="s">
        <v>104</v>
      </c>
      <c r="J8" s="51" t="s">
        <v>126</v>
      </c>
      <c r="K8" s="51" t="s">
        <v>127</v>
      </c>
      <c r="L8" s="51" t="s">
        <v>128</v>
      </c>
      <c r="M8" s="51" t="s">
        <v>108</v>
      </c>
      <c r="N8" s="51" t="s">
        <v>109</v>
      </c>
      <c r="O8" s="51" t="s">
        <v>99</v>
      </c>
      <c r="P8" s="54">
        <v>27339</v>
      </c>
      <c r="Q8" s="51" t="s">
        <v>99</v>
      </c>
      <c r="R8" s="51" t="s">
        <v>132</v>
      </c>
      <c r="S8" s="51" t="s">
        <v>111</v>
      </c>
    </row>
    <row r="9" spans="1:19" x14ac:dyDescent="0.3">
      <c r="A9" s="52"/>
      <c r="B9" s="51"/>
      <c r="C9" s="51"/>
      <c r="D9" s="51"/>
      <c r="E9" s="51"/>
      <c r="F9" s="51"/>
      <c r="G9" s="53"/>
      <c r="H9" s="53"/>
      <c r="I9" s="51"/>
      <c r="J9" s="51"/>
      <c r="K9" s="51"/>
      <c r="L9" s="51"/>
      <c r="M9" s="51"/>
      <c r="N9" s="51"/>
      <c r="O9" s="51"/>
      <c r="P9" s="54"/>
      <c r="Q9" s="55">
        <f>SUM(P7:P8)</f>
        <v>46339</v>
      </c>
      <c r="R9" s="51"/>
      <c r="S9" s="51"/>
    </row>
    <row r="10" spans="1:19" x14ac:dyDescent="0.3">
      <c r="A10" s="52" t="s">
        <v>99</v>
      </c>
      <c r="B10" s="51" t="s">
        <v>18</v>
      </c>
      <c r="C10" s="51" t="s">
        <v>100</v>
      </c>
      <c r="D10" s="51" t="s">
        <v>133</v>
      </c>
      <c r="E10" s="51" t="s">
        <v>134</v>
      </c>
      <c r="F10" s="51" t="s">
        <v>103</v>
      </c>
      <c r="G10" s="53">
        <v>45504</v>
      </c>
      <c r="H10" s="53">
        <v>45519</v>
      </c>
      <c r="I10" s="51" t="s">
        <v>104</v>
      </c>
      <c r="J10" s="51" t="s">
        <v>126</v>
      </c>
      <c r="K10" s="51" t="s">
        <v>127</v>
      </c>
      <c r="L10" s="51" t="s">
        <v>135</v>
      </c>
      <c r="M10" s="51" t="s">
        <v>108</v>
      </c>
      <c r="N10" s="51" t="s">
        <v>109</v>
      </c>
      <c r="O10" s="51" t="s">
        <v>99</v>
      </c>
      <c r="P10" s="54">
        <v>10000</v>
      </c>
      <c r="Q10" s="51" t="s">
        <v>99</v>
      </c>
      <c r="R10" s="51" t="s">
        <v>136</v>
      </c>
      <c r="S10" s="51" t="s">
        <v>137</v>
      </c>
    </row>
    <row r="11" spans="1:19" x14ac:dyDescent="0.3">
      <c r="A11" s="52" t="s">
        <v>99</v>
      </c>
      <c r="B11" s="51" t="s">
        <v>28</v>
      </c>
      <c r="C11" s="51" t="s">
        <v>100</v>
      </c>
      <c r="D11" s="51" t="s">
        <v>138</v>
      </c>
      <c r="E11" s="51" t="s">
        <v>139</v>
      </c>
      <c r="F11" s="51" t="s">
        <v>103</v>
      </c>
      <c r="G11" s="53">
        <v>45565</v>
      </c>
      <c r="H11" s="53">
        <v>45581</v>
      </c>
      <c r="I11" s="51" t="s">
        <v>104</v>
      </c>
      <c r="J11" s="51" t="s">
        <v>126</v>
      </c>
      <c r="K11" s="51" t="s">
        <v>127</v>
      </c>
      <c r="L11" s="51" t="s">
        <v>135</v>
      </c>
      <c r="M11" s="51" t="s">
        <v>108</v>
      </c>
      <c r="N11" s="51" t="s">
        <v>109</v>
      </c>
      <c r="O11" s="51" t="s">
        <v>99</v>
      </c>
      <c r="P11" s="54">
        <v>10000</v>
      </c>
      <c r="Q11" s="51" t="s">
        <v>99</v>
      </c>
      <c r="R11" s="51" t="s">
        <v>114</v>
      </c>
      <c r="S11" s="51" t="s">
        <v>111</v>
      </c>
    </row>
    <row r="12" spans="1:19" x14ac:dyDescent="0.3">
      <c r="A12" s="52" t="s">
        <v>99</v>
      </c>
      <c r="B12" s="51" t="s">
        <v>28</v>
      </c>
      <c r="C12" s="51" t="s">
        <v>100</v>
      </c>
      <c r="D12" s="51" t="s">
        <v>140</v>
      </c>
      <c r="E12" s="51" t="s">
        <v>141</v>
      </c>
      <c r="F12" s="51" t="s">
        <v>103</v>
      </c>
      <c r="G12" s="53">
        <v>45473</v>
      </c>
      <c r="H12" s="53">
        <v>45581</v>
      </c>
      <c r="I12" s="51" t="s">
        <v>104</v>
      </c>
      <c r="J12" s="51" t="s">
        <v>126</v>
      </c>
      <c r="K12" s="51" t="s">
        <v>127</v>
      </c>
      <c r="L12" s="51" t="s">
        <v>135</v>
      </c>
      <c r="M12" s="51" t="s">
        <v>108</v>
      </c>
      <c r="N12" s="51" t="s">
        <v>109</v>
      </c>
      <c r="O12" s="51" t="s">
        <v>99</v>
      </c>
      <c r="P12" s="54">
        <v>950</v>
      </c>
      <c r="Q12" s="51" t="s">
        <v>99</v>
      </c>
      <c r="R12" s="51" t="s">
        <v>114</v>
      </c>
      <c r="S12" s="51" t="s">
        <v>111</v>
      </c>
    </row>
    <row r="13" spans="1:19" x14ac:dyDescent="0.3">
      <c r="A13" s="52" t="s">
        <v>99</v>
      </c>
      <c r="B13" s="51" t="s">
        <v>28</v>
      </c>
      <c r="C13" s="51" t="s">
        <v>100</v>
      </c>
      <c r="D13" s="51" t="s">
        <v>142</v>
      </c>
      <c r="E13" s="51" t="s">
        <v>143</v>
      </c>
      <c r="F13" s="51" t="s">
        <v>103</v>
      </c>
      <c r="G13" s="53">
        <v>45535</v>
      </c>
      <c r="H13" s="53">
        <v>45581</v>
      </c>
      <c r="I13" s="51" t="s">
        <v>104</v>
      </c>
      <c r="J13" s="51" t="s">
        <v>126</v>
      </c>
      <c r="K13" s="51" t="s">
        <v>127</v>
      </c>
      <c r="L13" s="51" t="s">
        <v>135</v>
      </c>
      <c r="M13" s="51" t="s">
        <v>108</v>
      </c>
      <c r="N13" s="51" t="s">
        <v>109</v>
      </c>
      <c r="O13" s="51" t="s">
        <v>99</v>
      </c>
      <c r="P13" s="54">
        <v>26500</v>
      </c>
      <c r="Q13" s="51" t="s">
        <v>99</v>
      </c>
      <c r="R13" s="51" t="s">
        <v>114</v>
      </c>
      <c r="S13" s="51" t="s">
        <v>111</v>
      </c>
    </row>
    <row r="14" spans="1:19" x14ac:dyDescent="0.3">
      <c r="A14" s="52" t="s">
        <v>99</v>
      </c>
      <c r="B14" s="51" t="s">
        <v>39</v>
      </c>
      <c r="C14" s="51" t="s">
        <v>100</v>
      </c>
      <c r="D14" s="51" t="s">
        <v>144</v>
      </c>
      <c r="E14" s="51" t="s">
        <v>145</v>
      </c>
      <c r="F14" s="51" t="s">
        <v>103</v>
      </c>
      <c r="G14" s="53">
        <v>45626</v>
      </c>
      <c r="H14" s="53">
        <v>45642</v>
      </c>
      <c r="I14" s="51" t="s">
        <v>104</v>
      </c>
      <c r="J14" s="51" t="s">
        <v>126</v>
      </c>
      <c r="K14" s="51" t="s">
        <v>127</v>
      </c>
      <c r="L14" s="51" t="s">
        <v>135</v>
      </c>
      <c r="M14" s="51" t="s">
        <v>108</v>
      </c>
      <c r="N14" s="51" t="s">
        <v>109</v>
      </c>
      <c r="O14" s="51" t="s">
        <v>99</v>
      </c>
      <c r="P14" s="54">
        <v>4500</v>
      </c>
      <c r="Q14" s="51" t="s">
        <v>99</v>
      </c>
      <c r="R14" s="51" t="s">
        <v>146</v>
      </c>
      <c r="S14" s="51" t="s">
        <v>147</v>
      </c>
    </row>
    <row r="15" spans="1:19" x14ac:dyDescent="0.3">
      <c r="A15" s="52" t="s">
        <v>99</v>
      </c>
      <c r="B15" s="51" t="s">
        <v>39</v>
      </c>
      <c r="C15" s="51" t="s">
        <v>100</v>
      </c>
      <c r="D15" s="51" t="s">
        <v>148</v>
      </c>
      <c r="E15" s="51" t="s">
        <v>149</v>
      </c>
      <c r="F15" s="51" t="s">
        <v>103</v>
      </c>
      <c r="G15" s="53">
        <v>45596</v>
      </c>
      <c r="H15" s="53">
        <v>45642</v>
      </c>
      <c r="I15" s="51" t="s">
        <v>104</v>
      </c>
      <c r="J15" s="51" t="s">
        <v>126</v>
      </c>
      <c r="K15" s="51" t="s">
        <v>127</v>
      </c>
      <c r="L15" s="51" t="s">
        <v>135</v>
      </c>
      <c r="M15" s="51" t="s">
        <v>108</v>
      </c>
      <c r="N15" s="51" t="s">
        <v>109</v>
      </c>
      <c r="O15" s="51" t="s">
        <v>99</v>
      </c>
      <c r="P15" s="54">
        <v>12500</v>
      </c>
      <c r="Q15" s="51" t="s">
        <v>99</v>
      </c>
      <c r="R15" s="51" t="s">
        <v>146</v>
      </c>
      <c r="S15" s="51" t="s">
        <v>147</v>
      </c>
    </row>
    <row r="16" spans="1:19" x14ac:dyDescent="0.3">
      <c r="A16" s="52" t="s">
        <v>99</v>
      </c>
      <c r="B16" s="51" t="s">
        <v>150</v>
      </c>
      <c r="C16" s="51" t="s">
        <v>100</v>
      </c>
      <c r="D16" s="51" t="s">
        <v>151</v>
      </c>
      <c r="E16" s="51" t="s">
        <v>152</v>
      </c>
      <c r="F16" s="51" t="s">
        <v>103</v>
      </c>
      <c r="G16" s="53">
        <v>45657</v>
      </c>
      <c r="H16" s="53">
        <v>45702</v>
      </c>
      <c r="I16" s="51" t="s">
        <v>104</v>
      </c>
      <c r="J16" s="51" t="s">
        <v>126</v>
      </c>
      <c r="K16" s="51" t="s">
        <v>127</v>
      </c>
      <c r="L16" s="51" t="s">
        <v>135</v>
      </c>
      <c r="M16" s="51" t="s">
        <v>108</v>
      </c>
      <c r="N16" s="51" t="s">
        <v>109</v>
      </c>
      <c r="O16" s="51" t="s">
        <v>99</v>
      </c>
      <c r="P16" s="54">
        <v>2000</v>
      </c>
      <c r="Q16" s="51" t="s">
        <v>99</v>
      </c>
      <c r="R16" s="51" t="s">
        <v>153</v>
      </c>
      <c r="S16" s="51" t="s">
        <v>111</v>
      </c>
    </row>
    <row r="17" spans="1:19" x14ac:dyDescent="0.3">
      <c r="A17" s="52" t="s">
        <v>99</v>
      </c>
      <c r="B17" s="51" t="s">
        <v>123</v>
      </c>
      <c r="C17" s="51" t="s">
        <v>100</v>
      </c>
      <c r="D17" s="51" t="s">
        <v>154</v>
      </c>
      <c r="E17" s="51" t="s">
        <v>155</v>
      </c>
      <c r="F17" s="51" t="s">
        <v>103</v>
      </c>
      <c r="G17" s="53">
        <v>45716</v>
      </c>
      <c r="H17" s="53">
        <v>45755</v>
      </c>
      <c r="I17" s="51" t="s">
        <v>104</v>
      </c>
      <c r="J17" s="51" t="s">
        <v>126</v>
      </c>
      <c r="K17" s="51" t="s">
        <v>127</v>
      </c>
      <c r="L17" s="51" t="s">
        <v>135</v>
      </c>
      <c r="M17" s="51" t="s">
        <v>108</v>
      </c>
      <c r="N17" s="51" t="s">
        <v>109</v>
      </c>
      <c r="O17" s="51" t="s">
        <v>99</v>
      </c>
      <c r="P17" s="54">
        <v>1270</v>
      </c>
      <c r="Q17" s="51" t="s">
        <v>99</v>
      </c>
      <c r="R17" s="51" t="s">
        <v>129</v>
      </c>
      <c r="S17" s="51" t="s">
        <v>111</v>
      </c>
    </row>
    <row r="18" spans="1:19" s="60" customFormat="1" x14ac:dyDescent="0.3">
      <c r="A18" s="56" t="s">
        <v>99</v>
      </c>
      <c r="B18" s="57" t="s">
        <v>156</v>
      </c>
      <c r="C18" s="57" t="s">
        <v>100</v>
      </c>
      <c r="D18" s="57" t="s">
        <v>157</v>
      </c>
      <c r="E18" s="57" t="s">
        <v>158</v>
      </c>
      <c r="F18" s="57" t="s">
        <v>103</v>
      </c>
      <c r="G18" s="58">
        <v>45688</v>
      </c>
      <c r="H18" s="58">
        <v>45729</v>
      </c>
      <c r="I18" s="57" t="s">
        <v>104</v>
      </c>
      <c r="J18" s="57" t="s">
        <v>159</v>
      </c>
      <c r="K18" s="57" t="s">
        <v>160</v>
      </c>
      <c r="L18" s="57" t="s">
        <v>135</v>
      </c>
      <c r="M18" s="57" t="s">
        <v>108</v>
      </c>
      <c r="N18" s="57" t="s">
        <v>109</v>
      </c>
      <c r="O18" s="57" t="s">
        <v>99</v>
      </c>
      <c r="P18" s="59">
        <v>1000</v>
      </c>
      <c r="Q18" s="57" t="s">
        <v>99</v>
      </c>
      <c r="R18" s="57" t="s">
        <v>161</v>
      </c>
      <c r="S18" s="57" t="s">
        <v>162</v>
      </c>
    </row>
    <row r="19" spans="1:19" s="60" customFormat="1" x14ac:dyDescent="0.3">
      <c r="A19" s="56" t="s">
        <v>99</v>
      </c>
      <c r="B19" s="57" t="s">
        <v>163</v>
      </c>
      <c r="C19" s="57" t="s">
        <v>100</v>
      </c>
      <c r="D19" s="57" t="s">
        <v>164</v>
      </c>
      <c r="E19" s="57" t="s">
        <v>165</v>
      </c>
      <c r="F19" s="57" t="s">
        <v>166</v>
      </c>
      <c r="G19" s="58">
        <v>45790</v>
      </c>
      <c r="H19" s="58">
        <v>45790</v>
      </c>
      <c r="I19" s="57" t="s">
        <v>167</v>
      </c>
      <c r="J19" s="57" t="s">
        <v>159</v>
      </c>
      <c r="K19" s="57" t="s">
        <v>160</v>
      </c>
      <c r="L19" s="57" t="s">
        <v>99</v>
      </c>
      <c r="M19" s="57" t="s">
        <v>108</v>
      </c>
      <c r="N19" s="57" t="s">
        <v>109</v>
      </c>
      <c r="O19" s="57" t="s">
        <v>99</v>
      </c>
      <c r="P19" s="59">
        <v>-1000</v>
      </c>
      <c r="Q19" s="57" t="s">
        <v>99</v>
      </c>
      <c r="R19" s="57" t="s">
        <v>168</v>
      </c>
      <c r="S19" s="57" t="s">
        <v>169</v>
      </c>
    </row>
    <row r="20" spans="1:19" x14ac:dyDescent="0.3">
      <c r="A20" s="52" t="s">
        <v>99</v>
      </c>
      <c r="B20" s="51" t="s">
        <v>163</v>
      </c>
      <c r="C20" s="51" t="s">
        <v>100</v>
      </c>
      <c r="D20" s="51" t="s">
        <v>164</v>
      </c>
      <c r="E20" s="51" t="s">
        <v>165</v>
      </c>
      <c r="F20" s="51" t="s">
        <v>166</v>
      </c>
      <c r="G20" s="53">
        <v>45790</v>
      </c>
      <c r="H20" s="53">
        <v>45790</v>
      </c>
      <c r="I20" s="51" t="s">
        <v>104</v>
      </c>
      <c r="J20" s="51" t="s">
        <v>126</v>
      </c>
      <c r="K20" s="51" t="s">
        <v>127</v>
      </c>
      <c r="L20" s="51" t="s">
        <v>99</v>
      </c>
      <c r="M20" s="51" t="s">
        <v>108</v>
      </c>
      <c r="N20" s="51" t="s">
        <v>109</v>
      </c>
      <c r="O20" s="51" t="s">
        <v>99</v>
      </c>
      <c r="P20" s="54">
        <v>1000</v>
      </c>
      <c r="Q20" s="51" t="s">
        <v>99</v>
      </c>
      <c r="R20" s="51" t="s">
        <v>168</v>
      </c>
      <c r="S20" s="51" t="s">
        <v>169</v>
      </c>
    </row>
    <row r="21" spans="1:19" x14ac:dyDescent="0.3">
      <c r="A21" s="52"/>
      <c r="B21" s="51"/>
      <c r="C21" s="51"/>
      <c r="D21" s="51"/>
      <c r="E21" s="51"/>
      <c r="F21" s="51"/>
      <c r="G21" s="53"/>
      <c r="H21" s="53"/>
      <c r="I21" s="51"/>
      <c r="J21" s="51"/>
      <c r="K21" s="51"/>
      <c r="L21" s="51"/>
      <c r="M21" s="51"/>
      <c r="N21" s="51"/>
      <c r="O21" s="51"/>
      <c r="P21" s="54"/>
      <c r="Q21" s="55">
        <f>SUM(P10:P20)</f>
        <v>68720</v>
      </c>
      <c r="R21" s="51"/>
      <c r="S21" s="51"/>
    </row>
    <row r="22" spans="1:19" x14ac:dyDescent="0.3">
      <c r="A22" s="52" t="s">
        <v>99</v>
      </c>
      <c r="B22" s="51" t="s">
        <v>21</v>
      </c>
      <c r="C22" s="51" t="s">
        <v>100</v>
      </c>
      <c r="D22" s="51" t="s">
        <v>170</v>
      </c>
      <c r="E22" s="51" t="s">
        <v>171</v>
      </c>
      <c r="F22" s="51" t="s">
        <v>166</v>
      </c>
      <c r="G22" s="53">
        <v>45523</v>
      </c>
      <c r="H22" s="53">
        <v>45553</v>
      </c>
      <c r="I22" s="51" t="s">
        <v>104</v>
      </c>
      <c r="J22" s="51" t="s">
        <v>126</v>
      </c>
      <c r="K22" s="51" t="s">
        <v>127</v>
      </c>
      <c r="L22" s="51" t="s">
        <v>99</v>
      </c>
      <c r="M22" s="51" t="s">
        <v>108</v>
      </c>
      <c r="N22" s="51" t="s">
        <v>109</v>
      </c>
      <c r="O22" s="51" t="s">
        <v>99</v>
      </c>
      <c r="P22" s="54">
        <v>23091</v>
      </c>
      <c r="Q22" s="51" t="s">
        <v>99</v>
      </c>
      <c r="R22" s="51" t="s">
        <v>172</v>
      </c>
      <c r="S22" s="51" t="s">
        <v>173</v>
      </c>
    </row>
    <row r="23" spans="1:19" x14ac:dyDescent="0.3">
      <c r="A23" s="52" t="s">
        <v>99</v>
      </c>
      <c r="B23" s="51" t="s">
        <v>28</v>
      </c>
      <c r="C23" s="51" t="s">
        <v>100</v>
      </c>
      <c r="D23" s="51" t="s">
        <v>174</v>
      </c>
      <c r="E23" s="51" t="s">
        <v>175</v>
      </c>
      <c r="F23" s="51" t="s">
        <v>166</v>
      </c>
      <c r="G23" s="53">
        <v>45551</v>
      </c>
      <c r="H23" s="53">
        <v>45582</v>
      </c>
      <c r="I23" s="51" t="s">
        <v>104</v>
      </c>
      <c r="J23" s="51" t="s">
        <v>126</v>
      </c>
      <c r="K23" s="51" t="s">
        <v>127</v>
      </c>
      <c r="L23" s="51" t="s">
        <v>99</v>
      </c>
      <c r="M23" s="51" t="s">
        <v>108</v>
      </c>
      <c r="N23" s="51" t="s">
        <v>109</v>
      </c>
      <c r="O23" s="51" t="s">
        <v>99</v>
      </c>
      <c r="P23" s="54">
        <v>26767.5</v>
      </c>
      <c r="Q23" s="51" t="s">
        <v>99</v>
      </c>
      <c r="R23" s="51" t="s">
        <v>117</v>
      </c>
      <c r="S23" s="51" t="s">
        <v>176</v>
      </c>
    </row>
    <row r="24" spans="1:19" x14ac:dyDescent="0.3">
      <c r="A24" s="52" t="s">
        <v>99</v>
      </c>
      <c r="B24" s="51" t="s">
        <v>32</v>
      </c>
      <c r="C24" s="51" t="s">
        <v>100</v>
      </c>
      <c r="D24" s="51" t="s">
        <v>177</v>
      </c>
      <c r="E24" s="51" t="s">
        <v>178</v>
      </c>
      <c r="F24" s="51" t="s">
        <v>166</v>
      </c>
      <c r="G24" s="53">
        <v>45580</v>
      </c>
      <c r="H24" s="53">
        <v>45614</v>
      </c>
      <c r="I24" s="51" t="s">
        <v>104</v>
      </c>
      <c r="J24" s="51" t="s">
        <v>126</v>
      </c>
      <c r="K24" s="51" t="s">
        <v>127</v>
      </c>
      <c r="L24" s="51" t="s">
        <v>99</v>
      </c>
      <c r="M24" s="51" t="s">
        <v>108</v>
      </c>
      <c r="N24" s="51" t="s">
        <v>109</v>
      </c>
      <c r="O24" s="51" t="s">
        <v>99</v>
      </c>
      <c r="P24" s="54">
        <v>23703.75</v>
      </c>
      <c r="Q24" s="51" t="s">
        <v>99</v>
      </c>
      <c r="R24" s="51" t="s">
        <v>179</v>
      </c>
      <c r="S24" s="51" t="s">
        <v>180</v>
      </c>
    </row>
    <row r="25" spans="1:19" x14ac:dyDescent="0.3">
      <c r="A25" s="52" t="s">
        <v>99</v>
      </c>
      <c r="B25" s="51" t="s">
        <v>32</v>
      </c>
      <c r="C25" s="51" t="s">
        <v>100</v>
      </c>
      <c r="D25" s="51" t="s">
        <v>181</v>
      </c>
      <c r="E25" s="51" t="s">
        <v>182</v>
      </c>
      <c r="F25" s="51" t="s">
        <v>166</v>
      </c>
      <c r="G25" s="53">
        <v>45608</v>
      </c>
      <c r="H25" s="53">
        <v>45614</v>
      </c>
      <c r="I25" s="51" t="s">
        <v>104</v>
      </c>
      <c r="J25" s="51" t="s">
        <v>126</v>
      </c>
      <c r="K25" s="51" t="s">
        <v>127</v>
      </c>
      <c r="L25" s="51" t="s">
        <v>99</v>
      </c>
      <c r="M25" s="51" t="s">
        <v>108</v>
      </c>
      <c r="N25" s="51" t="s">
        <v>109</v>
      </c>
      <c r="O25" s="51" t="s">
        <v>99</v>
      </c>
      <c r="P25" s="54">
        <v>26477.25</v>
      </c>
      <c r="Q25" s="51" t="s">
        <v>99</v>
      </c>
      <c r="R25" s="51" t="s">
        <v>179</v>
      </c>
      <c r="S25" s="51" t="s">
        <v>183</v>
      </c>
    </row>
    <row r="26" spans="1:19" x14ac:dyDescent="0.3">
      <c r="A26" s="52" t="s">
        <v>99</v>
      </c>
      <c r="B26" s="51" t="s">
        <v>184</v>
      </c>
      <c r="C26" s="51" t="s">
        <v>100</v>
      </c>
      <c r="D26" s="51" t="s">
        <v>185</v>
      </c>
      <c r="E26" s="51" t="s">
        <v>186</v>
      </c>
      <c r="F26" s="51" t="s">
        <v>166</v>
      </c>
      <c r="G26" s="53">
        <v>45664</v>
      </c>
      <c r="H26" s="53">
        <v>45673</v>
      </c>
      <c r="I26" s="51" t="s">
        <v>104</v>
      </c>
      <c r="J26" s="51" t="s">
        <v>126</v>
      </c>
      <c r="K26" s="51" t="s">
        <v>127</v>
      </c>
      <c r="L26" s="51" t="s">
        <v>99</v>
      </c>
      <c r="M26" s="51" t="s">
        <v>108</v>
      </c>
      <c r="N26" s="51" t="s">
        <v>109</v>
      </c>
      <c r="O26" s="51" t="s">
        <v>99</v>
      </c>
      <c r="P26" s="54">
        <v>19994.75</v>
      </c>
      <c r="Q26" s="51" t="s">
        <v>99</v>
      </c>
      <c r="R26" s="51" t="s">
        <v>187</v>
      </c>
      <c r="S26" s="51" t="s">
        <v>188</v>
      </c>
    </row>
    <row r="27" spans="1:19" x14ac:dyDescent="0.3">
      <c r="A27" s="52" t="s">
        <v>99</v>
      </c>
      <c r="B27" s="51" t="s">
        <v>150</v>
      </c>
      <c r="C27" s="51" t="s">
        <v>100</v>
      </c>
      <c r="D27" s="51" t="s">
        <v>189</v>
      </c>
      <c r="E27" s="51" t="s">
        <v>190</v>
      </c>
      <c r="F27" s="51" t="s">
        <v>166</v>
      </c>
      <c r="G27" s="53">
        <v>45678</v>
      </c>
      <c r="H27" s="53">
        <v>45706</v>
      </c>
      <c r="I27" s="51" t="s">
        <v>104</v>
      </c>
      <c r="J27" s="51" t="s">
        <v>126</v>
      </c>
      <c r="K27" s="51" t="s">
        <v>127</v>
      </c>
      <c r="L27" s="51" t="s">
        <v>99</v>
      </c>
      <c r="M27" s="51" t="s">
        <v>108</v>
      </c>
      <c r="N27" s="51" t="s">
        <v>109</v>
      </c>
      <c r="O27" s="51" t="s">
        <v>99</v>
      </c>
      <c r="P27" s="54">
        <v>19866</v>
      </c>
      <c r="Q27" s="51" t="s">
        <v>99</v>
      </c>
      <c r="R27" s="51" t="s">
        <v>191</v>
      </c>
      <c r="S27" s="51" t="s">
        <v>192</v>
      </c>
    </row>
    <row r="28" spans="1:19" x14ac:dyDescent="0.3">
      <c r="A28" s="52" t="s">
        <v>99</v>
      </c>
      <c r="B28" s="51" t="s">
        <v>156</v>
      </c>
      <c r="C28" s="51" t="s">
        <v>100</v>
      </c>
      <c r="D28" s="51" t="s">
        <v>193</v>
      </c>
      <c r="E28" s="51" t="s">
        <v>194</v>
      </c>
      <c r="F28" s="51" t="s">
        <v>166</v>
      </c>
      <c r="G28" s="53">
        <v>45706</v>
      </c>
      <c r="H28" s="53">
        <v>45733</v>
      </c>
      <c r="I28" s="51" t="s">
        <v>104</v>
      </c>
      <c r="J28" s="51" t="s">
        <v>126</v>
      </c>
      <c r="K28" s="51" t="s">
        <v>127</v>
      </c>
      <c r="L28" s="51" t="s">
        <v>99</v>
      </c>
      <c r="M28" s="51" t="s">
        <v>108</v>
      </c>
      <c r="N28" s="51" t="s">
        <v>109</v>
      </c>
      <c r="O28" s="51" t="s">
        <v>99</v>
      </c>
      <c r="P28" s="54">
        <v>24542.25</v>
      </c>
      <c r="Q28" s="51" t="s">
        <v>99</v>
      </c>
      <c r="R28" s="51" t="s">
        <v>195</v>
      </c>
      <c r="S28" s="51" t="s">
        <v>196</v>
      </c>
    </row>
    <row r="29" spans="1:19" x14ac:dyDescent="0.3">
      <c r="A29" s="52" t="s">
        <v>99</v>
      </c>
      <c r="B29" s="51" t="s">
        <v>163</v>
      </c>
      <c r="C29" s="51" t="s">
        <v>100</v>
      </c>
      <c r="D29" s="51" t="s">
        <v>197</v>
      </c>
      <c r="E29" s="51" t="s">
        <v>198</v>
      </c>
      <c r="F29" s="51" t="s">
        <v>166</v>
      </c>
      <c r="G29" s="53">
        <v>45743</v>
      </c>
      <c r="H29" s="53">
        <v>45796</v>
      </c>
      <c r="I29" s="51" t="s">
        <v>104</v>
      </c>
      <c r="J29" s="51" t="s">
        <v>126</v>
      </c>
      <c r="K29" s="51" t="s">
        <v>127</v>
      </c>
      <c r="L29" s="51" t="s">
        <v>99</v>
      </c>
      <c r="M29" s="51" t="s">
        <v>108</v>
      </c>
      <c r="N29" s="51" t="s">
        <v>109</v>
      </c>
      <c r="O29" s="51" t="s">
        <v>99</v>
      </c>
      <c r="P29" s="54">
        <v>20801.25</v>
      </c>
      <c r="Q29" s="51" t="s">
        <v>99</v>
      </c>
      <c r="R29" s="51" t="s">
        <v>199</v>
      </c>
      <c r="S29" s="51" t="s">
        <v>200</v>
      </c>
    </row>
    <row r="30" spans="1:19" x14ac:dyDescent="0.3">
      <c r="A30" s="52" t="s">
        <v>99</v>
      </c>
      <c r="B30" s="51" t="s">
        <v>163</v>
      </c>
      <c r="C30" s="51" t="s">
        <v>100</v>
      </c>
      <c r="D30" s="51" t="s">
        <v>201</v>
      </c>
      <c r="E30" s="51" t="s">
        <v>202</v>
      </c>
      <c r="F30" s="51" t="s">
        <v>166</v>
      </c>
      <c r="G30" s="53">
        <v>45762</v>
      </c>
      <c r="H30" s="53">
        <v>45796</v>
      </c>
      <c r="I30" s="51" t="s">
        <v>104</v>
      </c>
      <c r="J30" s="51" t="s">
        <v>126</v>
      </c>
      <c r="K30" s="51" t="s">
        <v>127</v>
      </c>
      <c r="L30" s="51" t="s">
        <v>99</v>
      </c>
      <c r="M30" s="51" t="s">
        <v>108</v>
      </c>
      <c r="N30" s="51" t="s">
        <v>109</v>
      </c>
      <c r="O30" s="51" t="s">
        <v>99</v>
      </c>
      <c r="P30" s="54">
        <v>24187.5</v>
      </c>
      <c r="Q30" s="51" t="s">
        <v>99</v>
      </c>
      <c r="R30" s="51" t="s">
        <v>199</v>
      </c>
      <c r="S30" s="51" t="s">
        <v>203</v>
      </c>
    </row>
    <row r="31" spans="1:19" x14ac:dyDescent="0.3">
      <c r="A31" s="52" t="s">
        <v>99</v>
      </c>
      <c r="B31" s="51" t="s">
        <v>163</v>
      </c>
      <c r="C31" s="51" t="s">
        <v>100</v>
      </c>
      <c r="D31" s="51" t="s">
        <v>204</v>
      </c>
      <c r="E31" s="51" t="s">
        <v>205</v>
      </c>
      <c r="F31" s="51" t="s">
        <v>166</v>
      </c>
      <c r="G31" s="53">
        <v>45789</v>
      </c>
      <c r="H31" s="53">
        <v>45796</v>
      </c>
      <c r="I31" s="51" t="s">
        <v>104</v>
      </c>
      <c r="J31" s="51" t="s">
        <v>126</v>
      </c>
      <c r="K31" s="51" t="s">
        <v>127</v>
      </c>
      <c r="L31" s="51" t="s">
        <v>99</v>
      </c>
      <c r="M31" s="51" t="s">
        <v>108</v>
      </c>
      <c r="N31" s="51" t="s">
        <v>109</v>
      </c>
      <c r="O31" s="51" t="s">
        <v>99</v>
      </c>
      <c r="P31" s="54">
        <v>24639</v>
      </c>
      <c r="Q31" s="51" t="s">
        <v>99</v>
      </c>
      <c r="R31" s="51" t="s">
        <v>199</v>
      </c>
      <c r="S31" s="51" t="s">
        <v>206</v>
      </c>
    </row>
    <row r="32" spans="1:19" x14ac:dyDescent="0.3">
      <c r="A32" s="52" t="s">
        <v>99</v>
      </c>
      <c r="B32" s="51" t="s">
        <v>207</v>
      </c>
      <c r="C32" s="51" t="s">
        <v>100</v>
      </c>
      <c r="D32" s="51" t="s">
        <v>208</v>
      </c>
      <c r="E32" s="51" t="s">
        <v>209</v>
      </c>
      <c r="F32" s="51" t="s">
        <v>166</v>
      </c>
      <c r="G32" s="53">
        <v>45817</v>
      </c>
      <c r="H32" s="53">
        <v>45825</v>
      </c>
      <c r="I32" s="51" t="s">
        <v>104</v>
      </c>
      <c r="J32" s="51" t="s">
        <v>126</v>
      </c>
      <c r="K32" s="51" t="s">
        <v>127</v>
      </c>
      <c r="L32" s="51" t="s">
        <v>99</v>
      </c>
      <c r="M32" s="51" t="s">
        <v>108</v>
      </c>
      <c r="N32" s="51" t="s">
        <v>109</v>
      </c>
      <c r="O32" s="51" t="s">
        <v>99</v>
      </c>
      <c r="P32" s="54">
        <v>24219.75</v>
      </c>
      <c r="Q32" s="51" t="s">
        <v>99</v>
      </c>
      <c r="R32" s="51" t="s">
        <v>210</v>
      </c>
      <c r="S32" s="51" t="s">
        <v>211</v>
      </c>
    </row>
    <row r="33" spans="1:19" s="60" customFormat="1" x14ac:dyDescent="0.3">
      <c r="A33" s="56" t="s">
        <v>99</v>
      </c>
      <c r="B33" s="57" t="s">
        <v>163</v>
      </c>
      <c r="C33" s="57" t="s">
        <v>100</v>
      </c>
      <c r="D33" s="57" t="s">
        <v>197</v>
      </c>
      <c r="E33" s="57" t="s">
        <v>198</v>
      </c>
      <c r="F33" s="57" t="s">
        <v>166</v>
      </c>
      <c r="G33" s="58">
        <v>45743</v>
      </c>
      <c r="H33" s="58">
        <v>45796</v>
      </c>
      <c r="I33" s="57" t="s">
        <v>104</v>
      </c>
      <c r="J33" s="57" t="s">
        <v>126</v>
      </c>
      <c r="K33" s="57" t="s">
        <v>127</v>
      </c>
      <c r="L33" s="57" t="s">
        <v>99</v>
      </c>
      <c r="M33" s="57" t="s">
        <v>108</v>
      </c>
      <c r="N33" s="57" t="s">
        <v>109</v>
      </c>
      <c r="O33" s="57" t="s">
        <v>99</v>
      </c>
      <c r="P33" s="59">
        <v>129</v>
      </c>
      <c r="Q33" s="57" t="s">
        <v>99</v>
      </c>
      <c r="R33" s="57" t="s">
        <v>199</v>
      </c>
      <c r="S33" s="57" t="s">
        <v>212</v>
      </c>
    </row>
    <row r="34" spans="1:19" x14ac:dyDescent="0.3">
      <c r="A34" s="52"/>
      <c r="B34" s="51"/>
      <c r="C34" s="51"/>
      <c r="D34" s="51"/>
      <c r="E34" s="51"/>
      <c r="F34" s="51"/>
      <c r="G34" s="53"/>
      <c r="H34" s="53"/>
      <c r="I34" s="51"/>
      <c r="J34" s="51"/>
      <c r="K34" s="51"/>
      <c r="L34" s="51"/>
      <c r="M34" s="51"/>
      <c r="N34" s="51"/>
      <c r="O34" s="51"/>
      <c r="P34" s="54">
        <v>28692.06</v>
      </c>
      <c r="Q34" s="51"/>
      <c r="R34" s="51"/>
      <c r="S34" s="51" t="s">
        <v>213</v>
      </c>
    </row>
    <row r="35" spans="1:19" x14ac:dyDescent="0.3">
      <c r="A35" s="52"/>
      <c r="B35" s="51"/>
      <c r="C35" s="51"/>
      <c r="D35" s="51"/>
      <c r="E35" s="51"/>
      <c r="F35" s="51"/>
      <c r="G35" s="53"/>
      <c r="H35" s="53"/>
      <c r="I35" s="51"/>
      <c r="J35" s="51"/>
      <c r="K35" s="51"/>
      <c r="L35" s="51"/>
      <c r="M35" s="51"/>
      <c r="N35" s="51"/>
      <c r="O35" s="51"/>
      <c r="P35" s="54"/>
      <c r="Q35" s="55">
        <f>SUM(P22:P34)</f>
        <v>287111.06</v>
      </c>
      <c r="R35" s="51"/>
      <c r="S35" s="51"/>
    </row>
    <row r="36" spans="1:19" x14ac:dyDescent="0.3">
      <c r="A36" s="52"/>
      <c r="B36" s="51"/>
      <c r="C36" s="51"/>
      <c r="D36" s="51"/>
      <c r="E36" s="51"/>
      <c r="F36" s="51"/>
      <c r="G36" s="53"/>
      <c r="H36" s="53"/>
      <c r="I36" s="51"/>
      <c r="J36" s="51"/>
      <c r="K36" s="51"/>
      <c r="L36" s="51"/>
      <c r="M36" s="51"/>
      <c r="N36" s="51"/>
      <c r="O36" s="51"/>
      <c r="P36" s="54"/>
      <c r="Q36" s="55"/>
      <c r="R36" s="51"/>
      <c r="S36" s="51"/>
    </row>
    <row r="37" spans="1:19" x14ac:dyDescent="0.3">
      <c r="A37" s="52" t="s">
        <v>99</v>
      </c>
      <c r="B37" s="51" t="s">
        <v>207</v>
      </c>
      <c r="C37" s="51" t="s">
        <v>100</v>
      </c>
      <c r="D37" s="51" t="s">
        <v>214</v>
      </c>
      <c r="E37" s="51" t="s">
        <v>215</v>
      </c>
      <c r="F37" s="51" t="s">
        <v>103</v>
      </c>
      <c r="G37" s="53">
        <v>45792</v>
      </c>
      <c r="H37" s="53">
        <v>45811</v>
      </c>
      <c r="I37" s="51" t="s">
        <v>104</v>
      </c>
      <c r="J37" s="51" t="s">
        <v>216</v>
      </c>
      <c r="K37" s="51" t="s">
        <v>217</v>
      </c>
      <c r="L37" s="51" t="s">
        <v>218</v>
      </c>
      <c r="M37" s="51" t="s">
        <v>108</v>
      </c>
      <c r="N37" s="51" t="s">
        <v>109</v>
      </c>
      <c r="O37" s="51" t="s">
        <v>99</v>
      </c>
      <c r="P37" s="54">
        <v>89.61</v>
      </c>
      <c r="Q37" s="51" t="s">
        <v>99</v>
      </c>
      <c r="R37" s="51" t="s">
        <v>219</v>
      </c>
      <c r="S37" s="51" t="s">
        <v>220</v>
      </c>
    </row>
    <row r="38" spans="1:19" x14ac:dyDescent="0.3">
      <c r="A38" s="52" t="s">
        <v>99</v>
      </c>
      <c r="B38" s="51" t="s">
        <v>207</v>
      </c>
      <c r="C38" s="51" t="s">
        <v>100</v>
      </c>
      <c r="D38" s="51" t="s">
        <v>214</v>
      </c>
      <c r="E38" s="51" t="s">
        <v>215</v>
      </c>
      <c r="F38" s="51" t="s">
        <v>103</v>
      </c>
      <c r="G38" s="53">
        <v>45792</v>
      </c>
      <c r="H38" s="53">
        <v>45811</v>
      </c>
      <c r="I38" s="51" t="s">
        <v>104</v>
      </c>
      <c r="J38" s="51" t="s">
        <v>216</v>
      </c>
      <c r="K38" s="51" t="s">
        <v>217</v>
      </c>
      <c r="L38" s="51" t="s">
        <v>218</v>
      </c>
      <c r="M38" s="51" t="s">
        <v>108</v>
      </c>
      <c r="N38" s="51" t="s">
        <v>109</v>
      </c>
      <c r="O38" s="51" t="s">
        <v>99</v>
      </c>
      <c r="P38" s="54">
        <v>1088.5899999999999</v>
      </c>
      <c r="Q38" s="51"/>
      <c r="R38" s="51" t="s">
        <v>219</v>
      </c>
      <c r="S38" s="51" t="s">
        <v>220</v>
      </c>
    </row>
    <row r="39" spans="1:19" x14ac:dyDescent="0.3">
      <c r="A39" s="52" t="s">
        <v>99</v>
      </c>
      <c r="B39" s="51" t="s">
        <v>32</v>
      </c>
      <c r="C39" s="51" t="s">
        <v>100</v>
      </c>
      <c r="D39" s="51" t="s">
        <v>221</v>
      </c>
      <c r="E39" s="51" t="s">
        <v>222</v>
      </c>
      <c r="F39" s="51" t="s">
        <v>103</v>
      </c>
      <c r="G39" s="53">
        <v>45615</v>
      </c>
      <c r="H39" s="53">
        <v>45615</v>
      </c>
      <c r="I39" s="51" t="s">
        <v>104</v>
      </c>
      <c r="J39" s="51" t="s">
        <v>223</v>
      </c>
      <c r="K39" s="51" t="s">
        <v>224</v>
      </c>
      <c r="L39" s="51" t="s">
        <v>225</v>
      </c>
      <c r="M39" s="51" t="s">
        <v>108</v>
      </c>
      <c r="N39" s="51" t="s">
        <v>109</v>
      </c>
      <c r="O39" s="51" t="s">
        <v>99</v>
      </c>
      <c r="P39" s="54">
        <v>15000</v>
      </c>
      <c r="Q39" s="51" t="s">
        <v>99</v>
      </c>
      <c r="R39" s="51" t="s">
        <v>226</v>
      </c>
      <c r="S39" s="51" t="s">
        <v>227</v>
      </c>
    </row>
    <row r="40" spans="1:19" x14ac:dyDescent="0.3">
      <c r="A40" s="52" t="s">
        <v>99</v>
      </c>
      <c r="B40" s="51" t="s">
        <v>156</v>
      </c>
      <c r="C40" s="51" t="s">
        <v>100</v>
      </c>
      <c r="D40" s="51" t="s">
        <v>228</v>
      </c>
      <c r="E40" s="51" t="s">
        <v>229</v>
      </c>
      <c r="F40" s="51" t="s">
        <v>103</v>
      </c>
      <c r="G40" s="53">
        <v>45741</v>
      </c>
      <c r="H40" s="53">
        <v>45741</v>
      </c>
      <c r="I40" s="51" t="s">
        <v>104</v>
      </c>
      <c r="J40" s="51" t="s">
        <v>223</v>
      </c>
      <c r="K40" s="51" t="s">
        <v>224</v>
      </c>
      <c r="L40" s="51" t="s">
        <v>225</v>
      </c>
      <c r="M40" s="51" t="s">
        <v>108</v>
      </c>
      <c r="N40" s="51" t="s">
        <v>109</v>
      </c>
      <c r="O40" s="51" t="s">
        <v>99</v>
      </c>
      <c r="P40" s="54">
        <v>15000</v>
      </c>
      <c r="Q40" s="51" t="s">
        <v>99</v>
      </c>
      <c r="R40" s="51" t="s">
        <v>230</v>
      </c>
      <c r="S40" s="51" t="s">
        <v>111</v>
      </c>
    </row>
    <row r="41" spans="1:19" x14ac:dyDescent="0.3">
      <c r="A41" s="52" t="s">
        <v>99</v>
      </c>
      <c r="B41" s="51" t="s">
        <v>123</v>
      </c>
      <c r="C41" s="51" t="s">
        <v>100</v>
      </c>
      <c r="D41" s="51" t="s">
        <v>231</v>
      </c>
      <c r="E41" s="51" t="s">
        <v>232</v>
      </c>
      <c r="F41" s="51" t="s">
        <v>103</v>
      </c>
      <c r="G41" s="53">
        <v>45741</v>
      </c>
      <c r="H41" s="53">
        <v>45755</v>
      </c>
      <c r="I41" s="51" t="s">
        <v>104</v>
      </c>
      <c r="J41" s="51" t="s">
        <v>223</v>
      </c>
      <c r="K41" s="51" t="s">
        <v>224</v>
      </c>
      <c r="L41" s="51" t="s">
        <v>225</v>
      </c>
      <c r="M41" s="51" t="s">
        <v>108</v>
      </c>
      <c r="N41" s="51" t="s">
        <v>109</v>
      </c>
      <c r="O41" s="51" t="s">
        <v>99</v>
      </c>
      <c r="P41" s="54">
        <v>25000</v>
      </c>
      <c r="Q41" s="51" t="s">
        <v>99</v>
      </c>
      <c r="R41" s="51" t="s">
        <v>129</v>
      </c>
      <c r="S41" s="51" t="s">
        <v>233</v>
      </c>
    </row>
    <row r="42" spans="1:19" x14ac:dyDescent="0.3">
      <c r="A42" s="52" t="s">
        <v>99</v>
      </c>
      <c r="B42" s="51" t="s">
        <v>207</v>
      </c>
      <c r="C42" s="51" t="s">
        <v>100</v>
      </c>
      <c r="D42" s="51" t="s">
        <v>234</v>
      </c>
      <c r="E42" s="51" t="s">
        <v>235</v>
      </c>
      <c r="F42" s="51" t="s">
        <v>103</v>
      </c>
      <c r="G42" s="53">
        <v>45810</v>
      </c>
      <c r="H42" s="53">
        <v>45818</v>
      </c>
      <c r="I42" s="51" t="s">
        <v>104</v>
      </c>
      <c r="J42" s="51" t="s">
        <v>223</v>
      </c>
      <c r="K42" s="51" t="s">
        <v>224</v>
      </c>
      <c r="L42" s="51" t="s">
        <v>225</v>
      </c>
      <c r="M42" s="51" t="s">
        <v>108</v>
      </c>
      <c r="N42" s="51" t="s">
        <v>109</v>
      </c>
      <c r="O42" s="51" t="s">
        <v>99</v>
      </c>
      <c r="P42" s="54">
        <v>64451.98</v>
      </c>
      <c r="Q42" s="51" t="s">
        <v>99</v>
      </c>
      <c r="R42" s="51" t="s">
        <v>236</v>
      </c>
      <c r="S42" s="51" t="s">
        <v>237</v>
      </c>
    </row>
    <row r="43" spans="1:19" x14ac:dyDescent="0.3">
      <c r="Q43" s="61">
        <f>SUM(P37:P42)</f>
        <v>120630.18</v>
      </c>
    </row>
    <row r="46" spans="1:19" x14ac:dyDescent="0.3">
      <c r="A46" s="52" t="s">
        <v>99</v>
      </c>
      <c r="B46" s="51" t="s">
        <v>18</v>
      </c>
      <c r="C46" s="51" t="s">
        <v>100</v>
      </c>
      <c r="D46" s="51" t="s">
        <v>238</v>
      </c>
      <c r="E46" s="51" t="s">
        <v>239</v>
      </c>
      <c r="F46" s="51" t="s">
        <v>166</v>
      </c>
      <c r="G46" s="53">
        <v>45495</v>
      </c>
      <c r="H46" s="53">
        <v>45523</v>
      </c>
      <c r="I46" s="51" t="s">
        <v>104</v>
      </c>
      <c r="J46" s="51" t="s">
        <v>126</v>
      </c>
      <c r="K46" s="51" t="s">
        <v>127</v>
      </c>
      <c r="L46" s="51" t="s">
        <v>99</v>
      </c>
      <c r="M46" s="51" t="s">
        <v>108</v>
      </c>
      <c r="N46" s="51" t="s">
        <v>109</v>
      </c>
      <c r="O46" s="51" t="s">
        <v>99</v>
      </c>
      <c r="P46" s="54">
        <v>18124.5</v>
      </c>
      <c r="Q46" s="51" t="s">
        <v>99</v>
      </c>
      <c r="R46" s="51" t="s">
        <v>240</v>
      </c>
      <c r="S46" s="51" t="s">
        <v>241</v>
      </c>
    </row>
    <row r="47" spans="1:19" x14ac:dyDescent="0.3">
      <c r="A47" s="52" t="s">
        <v>99</v>
      </c>
      <c r="B47" s="51" t="s">
        <v>18</v>
      </c>
      <c r="C47" s="51" t="s">
        <v>100</v>
      </c>
      <c r="D47" s="51" t="s">
        <v>242</v>
      </c>
      <c r="E47" s="51" t="s">
        <v>243</v>
      </c>
      <c r="F47" s="51" t="s">
        <v>244</v>
      </c>
      <c r="G47" s="53">
        <v>45496</v>
      </c>
      <c r="H47" s="53">
        <v>45505</v>
      </c>
      <c r="I47" s="51" t="s">
        <v>167</v>
      </c>
      <c r="J47" s="51" t="s">
        <v>126</v>
      </c>
      <c r="K47" s="51" t="s">
        <v>127</v>
      </c>
      <c r="L47" s="51" t="s">
        <v>99</v>
      </c>
      <c r="M47" s="51" t="s">
        <v>108</v>
      </c>
      <c r="N47" s="51" t="s">
        <v>109</v>
      </c>
      <c r="O47" s="51" t="s">
        <v>99</v>
      </c>
      <c r="P47" s="54">
        <v>-18124.5</v>
      </c>
      <c r="Q47" s="55">
        <f>Q5+Q9+Q21+Q35+Q43</f>
        <v>646689.09000000008</v>
      </c>
      <c r="R47" s="51" t="s">
        <v>245</v>
      </c>
      <c r="S47" s="51" t="s">
        <v>246</v>
      </c>
    </row>
    <row r="49" spans="4:18" x14ac:dyDescent="0.3">
      <c r="D49" t="s">
        <v>247</v>
      </c>
    </row>
    <row r="50" spans="4:18" x14ac:dyDescent="0.3">
      <c r="D50" t="s">
        <v>92</v>
      </c>
      <c r="E50" t="s">
        <v>248</v>
      </c>
      <c r="F50" t="s">
        <v>84</v>
      </c>
      <c r="G50" t="s">
        <v>249</v>
      </c>
      <c r="H50" t="s">
        <v>250</v>
      </c>
      <c r="I50" t="s">
        <v>251</v>
      </c>
      <c r="J50" t="s">
        <v>252</v>
      </c>
      <c r="K50" t="s">
        <v>253</v>
      </c>
      <c r="L50" t="s">
        <v>254</v>
      </c>
      <c r="N50" t="s">
        <v>255</v>
      </c>
      <c r="O50" t="s">
        <v>256</v>
      </c>
      <c r="P50" t="s">
        <v>257</v>
      </c>
      <c r="Q50" t="s">
        <v>258</v>
      </c>
      <c r="R50" t="s">
        <v>259</v>
      </c>
    </row>
    <row r="51" spans="4:18" x14ac:dyDescent="0.3">
      <c r="D51" t="s">
        <v>260</v>
      </c>
      <c r="E51">
        <v>3179</v>
      </c>
      <c r="F51">
        <v>1902052385</v>
      </c>
      <c r="G51" s="62">
        <v>2280</v>
      </c>
      <c r="H51">
        <v>0</v>
      </c>
      <c r="I51" s="62">
        <v>2280</v>
      </c>
      <c r="J51" t="s">
        <v>261</v>
      </c>
      <c r="K51" t="s">
        <v>262</v>
      </c>
      <c r="L51" s="63">
        <v>45845</v>
      </c>
      <c r="N51" s="63">
        <v>45845</v>
      </c>
      <c r="O51" t="s">
        <v>263</v>
      </c>
      <c r="P51" s="63">
        <v>45839</v>
      </c>
      <c r="Q51" t="s">
        <v>264</v>
      </c>
      <c r="R51" t="s">
        <v>264</v>
      </c>
    </row>
    <row r="52" spans="4:18" x14ac:dyDescent="0.3">
      <c r="D52" t="s">
        <v>265</v>
      </c>
      <c r="E52">
        <v>3137083</v>
      </c>
      <c r="F52">
        <v>1902052388</v>
      </c>
      <c r="G52" s="62">
        <v>5430</v>
      </c>
      <c r="H52">
        <v>0</v>
      </c>
      <c r="I52" s="62">
        <v>5430</v>
      </c>
      <c r="J52" t="s">
        <v>266</v>
      </c>
      <c r="K52" t="s">
        <v>267</v>
      </c>
      <c r="L52" s="63">
        <v>45833</v>
      </c>
      <c r="N52" s="63">
        <v>45846</v>
      </c>
      <c r="O52" t="s">
        <v>263</v>
      </c>
      <c r="P52" s="63">
        <v>45839</v>
      </c>
      <c r="Q52" t="s">
        <v>264</v>
      </c>
      <c r="R52" t="s">
        <v>264</v>
      </c>
    </row>
    <row r="53" spans="4:18" x14ac:dyDescent="0.3">
      <c r="D53" t="s">
        <v>268</v>
      </c>
      <c r="E53">
        <v>344748</v>
      </c>
      <c r="G53" s="62">
        <v>42227.97</v>
      </c>
      <c r="H53">
        <v>0</v>
      </c>
      <c r="I53" s="62">
        <v>42227.97</v>
      </c>
      <c r="J53" t="s">
        <v>269</v>
      </c>
      <c r="K53" t="s">
        <v>268</v>
      </c>
      <c r="L53" s="63">
        <v>45859</v>
      </c>
      <c r="N53" s="63">
        <v>45859</v>
      </c>
      <c r="O53" t="s">
        <v>263</v>
      </c>
      <c r="P53" s="63">
        <v>45870</v>
      </c>
      <c r="Q53" t="s">
        <v>264</v>
      </c>
      <c r="R53" t="s">
        <v>264</v>
      </c>
    </row>
    <row r="54" spans="4:18" x14ac:dyDescent="0.3">
      <c r="D54" t="s">
        <v>270</v>
      </c>
      <c r="E54">
        <v>9618</v>
      </c>
      <c r="G54" s="62">
        <v>28692.06</v>
      </c>
      <c r="H54">
        <v>0</v>
      </c>
      <c r="I54" s="62">
        <v>28692.06</v>
      </c>
      <c r="J54" t="s">
        <v>213</v>
      </c>
      <c r="K54" t="s">
        <v>271</v>
      </c>
      <c r="L54" s="63">
        <v>45860</v>
      </c>
      <c r="N54" s="63">
        <v>45860</v>
      </c>
      <c r="O54" t="s">
        <v>263</v>
      </c>
      <c r="P54" s="63">
        <v>45870</v>
      </c>
      <c r="Q54" t="s">
        <v>264</v>
      </c>
      <c r="R54" t="s">
        <v>264</v>
      </c>
    </row>
    <row r="55" spans="4:18" x14ac:dyDescent="0.3">
      <c r="D55" t="s">
        <v>260</v>
      </c>
      <c r="E55">
        <v>3298</v>
      </c>
      <c r="F55" t="s">
        <v>272</v>
      </c>
      <c r="G55" s="62">
        <v>12910</v>
      </c>
      <c r="H55">
        <v>0</v>
      </c>
      <c r="I55" s="62">
        <v>12910</v>
      </c>
      <c r="J55" t="s">
        <v>273</v>
      </c>
      <c r="K55" t="s">
        <v>262</v>
      </c>
      <c r="L55" s="63">
        <v>45873</v>
      </c>
      <c r="N55" s="63">
        <v>45873</v>
      </c>
      <c r="O55" t="s">
        <v>263</v>
      </c>
      <c r="P55" s="63">
        <v>45870</v>
      </c>
      <c r="Q55" t="s">
        <v>264</v>
      </c>
      <c r="R55" t="s">
        <v>264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168C-88F3-4039-B957-D0E6F92A9406}">
  <sheetPr filterMode="1"/>
  <dimension ref="A1:S1445"/>
  <sheetViews>
    <sheetView topLeftCell="J1" workbookViewId="0">
      <pane ySplit="1" topLeftCell="A36" activePane="bottomLeft" state="frozen"/>
      <selection pane="bottomLeft" activeCell="T537" sqref="T537"/>
    </sheetView>
  </sheetViews>
  <sheetFormatPr defaultColWidth="8.88671875" defaultRowHeight="13.2" x14ac:dyDescent="0.3"/>
  <cols>
    <col min="1" max="1" width="16" style="51" bestFit="1" customWidth="1"/>
    <col min="2" max="2" width="10" style="51" bestFit="1" customWidth="1"/>
    <col min="3" max="3" width="13" style="51" bestFit="1" customWidth="1"/>
    <col min="4" max="4" width="17" style="51" bestFit="1" customWidth="1"/>
    <col min="5" max="5" width="16" style="51" bestFit="1" customWidth="1"/>
    <col min="6" max="6" width="10" style="51" bestFit="1" customWidth="1"/>
    <col min="7" max="7" width="15" style="51" bestFit="1" customWidth="1"/>
    <col min="8" max="8" width="14" style="51" bestFit="1" customWidth="1"/>
    <col min="9" max="10" width="13" style="51" bestFit="1" customWidth="1"/>
    <col min="11" max="11" width="44.33203125" style="51" customWidth="1"/>
    <col min="12" max="12" width="46.6640625" style="51" customWidth="1"/>
    <col min="13" max="13" width="6" style="51" bestFit="1" customWidth="1"/>
    <col min="14" max="14" width="13" style="51" bestFit="1" customWidth="1"/>
    <col min="15" max="15" width="9" style="51" bestFit="1" customWidth="1"/>
    <col min="16" max="16" width="13.88671875" style="51" bestFit="1" customWidth="1"/>
    <col min="17" max="17" width="10" style="51" bestFit="1" customWidth="1"/>
    <col min="18" max="18" width="12" style="51" bestFit="1" customWidth="1"/>
    <col min="19" max="19" width="47" style="51" bestFit="1" customWidth="1"/>
    <col min="20" max="16384" width="8.88671875" style="51"/>
  </cols>
  <sheetData>
    <row r="1" spans="1:19" ht="26.4" x14ac:dyDescent="0.3">
      <c r="A1" s="49" t="s">
        <v>81</v>
      </c>
      <c r="B1" s="49" t="s">
        <v>82</v>
      </c>
      <c r="C1" s="50" t="s">
        <v>83</v>
      </c>
      <c r="D1" s="50" t="s">
        <v>84</v>
      </c>
      <c r="E1" s="50" t="s">
        <v>85</v>
      </c>
      <c r="F1" s="49" t="s">
        <v>86</v>
      </c>
      <c r="G1" s="50" t="s">
        <v>87</v>
      </c>
      <c r="H1" s="50" t="s">
        <v>88</v>
      </c>
      <c r="I1" s="50" t="s">
        <v>89</v>
      </c>
      <c r="J1" s="50" t="s">
        <v>90</v>
      </c>
      <c r="K1" s="50" t="s">
        <v>91</v>
      </c>
      <c r="L1" s="50" t="s">
        <v>92</v>
      </c>
      <c r="M1" s="50" t="s">
        <v>93</v>
      </c>
      <c r="N1" s="50" t="s">
        <v>94</v>
      </c>
      <c r="O1" s="50" t="s">
        <v>95</v>
      </c>
      <c r="P1" s="49" t="s">
        <v>96</v>
      </c>
      <c r="Q1" s="50" t="s">
        <v>274</v>
      </c>
      <c r="R1" s="50" t="s">
        <v>97</v>
      </c>
      <c r="S1" s="50" t="s">
        <v>98</v>
      </c>
    </row>
    <row r="2" spans="1:19" ht="14.1" hidden="1" customHeight="1" x14ac:dyDescent="0.3">
      <c r="A2" s="52" t="s">
        <v>99</v>
      </c>
      <c r="B2" s="51" t="s">
        <v>16</v>
      </c>
      <c r="C2" s="51" t="s">
        <v>100</v>
      </c>
      <c r="D2" s="51" t="s">
        <v>275</v>
      </c>
      <c r="E2" s="51" t="s">
        <v>276</v>
      </c>
      <c r="F2" s="51" t="s">
        <v>103</v>
      </c>
      <c r="G2" s="53">
        <v>45464</v>
      </c>
      <c r="H2" s="53">
        <v>45487</v>
      </c>
      <c r="I2" s="51" t="s">
        <v>104</v>
      </c>
      <c r="J2" s="51" t="s">
        <v>277</v>
      </c>
      <c r="K2" s="51" t="s">
        <v>278</v>
      </c>
      <c r="L2" s="51" t="s">
        <v>279</v>
      </c>
      <c r="M2" s="51" t="s">
        <v>280</v>
      </c>
      <c r="N2" s="51" t="s">
        <v>99</v>
      </c>
      <c r="O2" s="51" t="s">
        <v>281</v>
      </c>
      <c r="P2" s="54">
        <v>34903</v>
      </c>
      <c r="Q2" s="51" t="s">
        <v>99</v>
      </c>
      <c r="R2" s="51" t="s">
        <v>110</v>
      </c>
      <c r="S2" s="51" t="s">
        <v>282</v>
      </c>
    </row>
    <row r="3" spans="1:19" ht="14.1" hidden="1" customHeight="1" x14ac:dyDescent="0.3">
      <c r="A3" s="52" t="s">
        <v>99</v>
      </c>
      <c r="B3" s="51" t="s">
        <v>16</v>
      </c>
      <c r="C3" s="51" t="s">
        <v>100</v>
      </c>
      <c r="D3" s="51" t="s">
        <v>275</v>
      </c>
      <c r="E3" s="51" t="s">
        <v>276</v>
      </c>
      <c r="F3" s="51" t="s">
        <v>103</v>
      </c>
      <c r="G3" s="53">
        <v>45464</v>
      </c>
      <c r="H3" s="53">
        <v>45487</v>
      </c>
      <c r="I3" s="51" t="s">
        <v>104</v>
      </c>
      <c r="J3" s="51" t="s">
        <v>277</v>
      </c>
      <c r="K3" s="51" t="s">
        <v>278</v>
      </c>
      <c r="L3" s="51" t="s">
        <v>279</v>
      </c>
      <c r="M3" s="51" t="s">
        <v>280</v>
      </c>
      <c r="N3" s="51" t="s">
        <v>99</v>
      </c>
      <c r="O3" s="51" t="s">
        <v>281</v>
      </c>
      <c r="P3" s="54">
        <v>117705</v>
      </c>
      <c r="Q3" s="51" t="s">
        <v>99</v>
      </c>
      <c r="R3" s="51" t="s">
        <v>110</v>
      </c>
      <c r="S3" s="51" t="s">
        <v>282</v>
      </c>
    </row>
    <row r="4" spans="1:19" ht="14.1" hidden="1" customHeight="1" x14ac:dyDescent="0.3">
      <c r="A4" s="52" t="s">
        <v>99</v>
      </c>
      <c r="B4" s="51" t="s">
        <v>16</v>
      </c>
      <c r="C4" s="51" t="s">
        <v>100</v>
      </c>
      <c r="D4" s="51" t="s">
        <v>283</v>
      </c>
      <c r="E4" s="51" t="s">
        <v>284</v>
      </c>
      <c r="F4" s="51" t="s">
        <v>103</v>
      </c>
      <c r="G4" s="53">
        <v>45483</v>
      </c>
      <c r="H4" s="53">
        <v>45487</v>
      </c>
      <c r="I4" s="51" t="s">
        <v>104</v>
      </c>
      <c r="J4" s="51" t="s">
        <v>277</v>
      </c>
      <c r="K4" s="51" t="s">
        <v>278</v>
      </c>
      <c r="L4" s="51" t="s">
        <v>285</v>
      </c>
      <c r="M4" s="51" t="s">
        <v>280</v>
      </c>
      <c r="N4" s="51" t="s">
        <v>99</v>
      </c>
      <c r="O4" s="51" t="s">
        <v>281</v>
      </c>
      <c r="P4" s="54">
        <v>75919.100000000006</v>
      </c>
      <c r="Q4" s="51" t="s">
        <v>99</v>
      </c>
      <c r="R4" s="51" t="s">
        <v>110</v>
      </c>
      <c r="S4" s="51" t="s">
        <v>282</v>
      </c>
    </row>
    <row r="5" spans="1:19" ht="14.1" hidden="1" customHeight="1" x14ac:dyDescent="0.3">
      <c r="A5" s="52" t="s">
        <v>99</v>
      </c>
      <c r="B5" s="51" t="s">
        <v>16</v>
      </c>
      <c r="C5" s="51" t="s">
        <v>100</v>
      </c>
      <c r="D5" s="51" t="s">
        <v>286</v>
      </c>
      <c r="E5" s="51" t="s">
        <v>99</v>
      </c>
      <c r="F5" s="51" t="s">
        <v>287</v>
      </c>
      <c r="G5" s="53">
        <v>45504</v>
      </c>
      <c r="H5" s="53">
        <v>45504</v>
      </c>
      <c r="I5" s="51" t="s">
        <v>104</v>
      </c>
      <c r="J5" s="51" t="s">
        <v>288</v>
      </c>
      <c r="K5" s="51" t="s">
        <v>289</v>
      </c>
      <c r="L5" s="51" t="s">
        <v>99</v>
      </c>
      <c r="M5" s="51" t="s">
        <v>280</v>
      </c>
      <c r="N5" s="51" t="s">
        <v>290</v>
      </c>
      <c r="O5" s="51" t="s">
        <v>99</v>
      </c>
      <c r="P5" s="54">
        <v>63519.69</v>
      </c>
      <c r="Q5" s="51" t="s">
        <v>99</v>
      </c>
      <c r="R5" s="51" t="s">
        <v>291</v>
      </c>
      <c r="S5" s="51" t="s">
        <v>292</v>
      </c>
    </row>
    <row r="6" spans="1:19" ht="14.1" hidden="1" customHeight="1" x14ac:dyDescent="0.3">
      <c r="A6" s="52" t="s">
        <v>99</v>
      </c>
      <c r="B6" s="51" t="s">
        <v>16</v>
      </c>
      <c r="C6" s="51" t="s">
        <v>100</v>
      </c>
      <c r="D6" s="51" t="s">
        <v>293</v>
      </c>
      <c r="E6" s="51" t="s">
        <v>99</v>
      </c>
      <c r="F6" s="51" t="s">
        <v>287</v>
      </c>
      <c r="G6" s="53">
        <v>45504</v>
      </c>
      <c r="H6" s="53">
        <v>45504</v>
      </c>
      <c r="I6" s="51" t="s">
        <v>104</v>
      </c>
      <c r="J6" s="51" t="s">
        <v>294</v>
      </c>
      <c r="K6" s="51" t="s">
        <v>295</v>
      </c>
      <c r="L6" s="51" t="s">
        <v>99</v>
      </c>
      <c r="M6" s="51" t="s">
        <v>280</v>
      </c>
      <c r="N6" s="51" t="s">
        <v>290</v>
      </c>
      <c r="O6" s="51" t="s">
        <v>99</v>
      </c>
      <c r="P6" s="54">
        <v>2162301.04</v>
      </c>
      <c r="Q6" s="51" t="s">
        <v>99</v>
      </c>
      <c r="R6" s="51" t="s">
        <v>291</v>
      </c>
      <c r="S6" s="51" t="s">
        <v>296</v>
      </c>
    </row>
    <row r="7" spans="1:19" ht="14.1" hidden="1" customHeight="1" x14ac:dyDescent="0.3">
      <c r="A7" s="52" t="s">
        <v>99</v>
      </c>
      <c r="B7" s="51" t="s">
        <v>16</v>
      </c>
      <c r="C7" s="51" t="s">
        <v>100</v>
      </c>
      <c r="D7" s="51" t="s">
        <v>275</v>
      </c>
      <c r="E7" s="51" t="s">
        <v>276</v>
      </c>
      <c r="F7" s="51" t="s">
        <v>103</v>
      </c>
      <c r="G7" s="53">
        <v>45464</v>
      </c>
      <c r="H7" s="53">
        <v>45487</v>
      </c>
      <c r="I7" s="51" t="s">
        <v>104</v>
      </c>
      <c r="J7" s="51" t="s">
        <v>297</v>
      </c>
      <c r="K7" s="51" t="s">
        <v>298</v>
      </c>
      <c r="L7" s="51" t="s">
        <v>279</v>
      </c>
      <c r="M7" s="51" t="s">
        <v>280</v>
      </c>
      <c r="N7" s="51" t="s">
        <v>99</v>
      </c>
      <c r="O7" s="51" t="s">
        <v>281</v>
      </c>
      <c r="P7" s="54">
        <v>81160</v>
      </c>
      <c r="Q7" s="51" t="s">
        <v>99</v>
      </c>
      <c r="R7" s="51" t="s">
        <v>110</v>
      </c>
      <c r="S7" s="51" t="s">
        <v>282</v>
      </c>
    </row>
    <row r="8" spans="1:19" ht="14.1" hidden="1" customHeight="1" x14ac:dyDescent="0.3">
      <c r="A8" s="52" t="s">
        <v>99</v>
      </c>
      <c r="B8" s="51" t="s">
        <v>16</v>
      </c>
      <c r="C8" s="51" t="s">
        <v>100</v>
      </c>
      <c r="D8" s="51" t="s">
        <v>275</v>
      </c>
      <c r="E8" s="51" t="s">
        <v>276</v>
      </c>
      <c r="F8" s="51" t="s">
        <v>103</v>
      </c>
      <c r="G8" s="53">
        <v>45464</v>
      </c>
      <c r="H8" s="53">
        <v>45487</v>
      </c>
      <c r="I8" s="51" t="s">
        <v>104</v>
      </c>
      <c r="J8" s="51" t="s">
        <v>297</v>
      </c>
      <c r="K8" s="51" t="s">
        <v>298</v>
      </c>
      <c r="L8" s="51" t="s">
        <v>279</v>
      </c>
      <c r="M8" s="51" t="s">
        <v>280</v>
      </c>
      <c r="N8" s="51" t="s">
        <v>99</v>
      </c>
      <c r="O8" s="51" t="s">
        <v>281</v>
      </c>
      <c r="P8" s="54">
        <v>46999</v>
      </c>
      <c r="Q8" s="51" t="s">
        <v>99</v>
      </c>
      <c r="R8" s="51" t="s">
        <v>110</v>
      </c>
      <c r="S8" s="51" t="s">
        <v>282</v>
      </c>
    </row>
    <row r="9" spans="1:19" ht="14.1" hidden="1" customHeight="1" x14ac:dyDescent="0.3">
      <c r="A9" s="52" t="s">
        <v>99</v>
      </c>
      <c r="B9" s="51" t="s">
        <v>16</v>
      </c>
      <c r="C9" s="51" t="s">
        <v>100</v>
      </c>
      <c r="D9" s="51" t="s">
        <v>275</v>
      </c>
      <c r="E9" s="51" t="s">
        <v>276</v>
      </c>
      <c r="F9" s="51" t="s">
        <v>103</v>
      </c>
      <c r="G9" s="53">
        <v>45464</v>
      </c>
      <c r="H9" s="53">
        <v>45487</v>
      </c>
      <c r="I9" s="51" t="s">
        <v>104</v>
      </c>
      <c r="J9" s="51" t="s">
        <v>297</v>
      </c>
      <c r="K9" s="51" t="s">
        <v>298</v>
      </c>
      <c r="L9" s="51" t="s">
        <v>279</v>
      </c>
      <c r="M9" s="51" t="s">
        <v>280</v>
      </c>
      <c r="N9" s="51" t="s">
        <v>99</v>
      </c>
      <c r="O9" s="51" t="s">
        <v>281</v>
      </c>
      <c r="P9" s="54">
        <v>113963</v>
      </c>
      <c r="Q9" s="51" t="s">
        <v>99</v>
      </c>
      <c r="R9" s="51" t="s">
        <v>110</v>
      </c>
      <c r="S9" s="51" t="s">
        <v>282</v>
      </c>
    </row>
    <row r="10" spans="1:19" ht="14.1" hidden="1" customHeight="1" x14ac:dyDescent="0.3">
      <c r="A10" s="52" t="s">
        <v>99</v>
      </c>
      <c r="B10" s="51" t="s">
        <v>16</v>
      </c>
      <c r="C10" s="51" t="s">
        <v>100</v>
      </c>
      <c r="D10" s="51" t="s">
        <v>299</v>
      </c>
      <c r="E10" s="51" t="s">
        <v>300</v>
      </c>
      <c r="F10" s="51" t="s">
        <v>103</v>
      </c>
      <c r="G10" s="53">
        <v>45469</v>
      </c>
      <c r="H10" s="53">
        <v>45487</v>
      </c>
      <c r="I10" s="51" t="s">
        <v>104</v>
      </c>
      <c r="J10" s="51" t="s">
        <v>297</v>
      </c>
      <c r="K10" s="51" t="s">
        <v>298</v>
      </c>
      <c r="L10" s="51" t="s">
        <v>301</v>
      </c>
      <c r="M10" s="51" t="s">
        <v>280</v>
      </c>
      <c r="N10" s="51" t="s">
        <v>99</v>
      </c>
      <c r="O10" s="51" t="s">
        <v>302</v>
      </c>
      <c r="P10" s="54">
        <v>129340</v>
      </c>
      <c r="Q10" s="51" t="s">
        <v>99</v>
      </c>
      <c r="R10" s="51" t="s">
        <v>110</v>
      </c>
      <c r="S10" s="51" t="s">
        <v>303</v>
      </c>
    </row>
    <row r="11" spans="1:19" ht="14.1" hidden="1" customHeight="1" x14ac:dyDescent="0.3">
      <c r="A11" s="52" t="s">
        <v>99</v>
      </c>
      <c r="B11" s="51" t="s">
        <v>16</v>
      </c>
      <c r="C11" s="51" t="s">
        <v>100</v>
      </c>
      <c r="D11" s="51" t="s">
        <v>304</v>
      </c>
      <c r="E11" s="51" t="s">
        <v>305</v>
      </c>
      <c r="F11" s="51" t="s">
        <v>103</v>
      </c>
      <c r="G11" s="53">
        <v>45484</v>
      </c>
      <c r="H11" s="53">
        <v>45487</v>
      </c>
      <c r="I11" s="51" t="s">
        <v>104</v>
      </c>
      <c r="J11" s="51" t="s">
        <v>297</v>
      </c>
      <c r="K11" s="51" t="s">
        <v>298</v>
      </c>
      <c r="L11" s="51" t="s">
        <v>285</v>
      </c>
      <c r="M11" s="51" t="s">
        <v>280</v>
      </c>
      <c r="N11" s="51" t="s">
        <v>99</v>
      </c>
      <c r="O11" s="51" t="s">
        <v>281</v>
      </c>
      <c r="P11" s="54">
        <v>123246</v>
      </c>
      <c r="Q11" s="51" t="s">
        <v>99</v>
      </c>
      <c r="R11" s="51" t="s">
        <v>110</v>
      </c>
      <c r="S11" s="51" t="s">
        <v>282</v>
      </c>
    </row>
    <row r="12" spans="1:19" ht="14.1" hidden="1" customHeight="1" x14ac:dyDescent="0.3">
      <c r="A12" s="52" t="s">
        <v>99</v>
      </c>
      <c r="B12" s="51" t="s">
        <v>16</v>
      </c>
      <c r="C12" s="51" t="s">
        <v>100</v>
      </c>
      <c r="D12" s="51" t="s">
        <v>306</v>
      </c>
      <c r="E12" s="51" t="s">
        <v>307</v>
      </c>
      <c r="F12" s="51" t="s">
        <v>103</v>
      </c>
      <c r="G12" s="53">
        <v>45471</v>
      </c>
      <c r="H12" s="53">
        <v>45487</v>
      </c>
      <c r="I12" s="51" t="s">
        <v>104</v>
      </c>
      <c r="J12" s="51" t="s">
        <v>308</v>
      </c>
      <c r="K12" s="51" t="s">
        <v>309</v>
      </c>
      <c r="L12" s="51" t="s">
        <v>310</v>
      </c>
      <c r="M12" s="51" t="s">
        <v>280</v>
      </c>
      <c r="N12" s="51" t="s">
        <v>99</v>
      </c>
      <c r="O12" s="51" t="s">
        <v>281</v>
      </c>
      <c r="P12" s="54">
        <v>421474.74</v>
      </c>
      <c r="Q12" s="51" t="s">
        <v>99</v>
      </c>
      <c r="R12" s="51" t="s">
        <v>110</v>
      </c>
      <c r="S12" s="51" t="s">
        <v>282</v>
      </c>
    </row>
    <row r="13" spans="1:19" ht="14.1" hidden="1" customHeight="1" x14ac:dyDescent="0.3">
      <c r="A13" s="52" t="s">
        <v>99</v>
      </c>
      <c r="B13" s="51" t="s">
        <v>16</v>
      </c>
      <c r="C13" s="51" t="s">
        <v>100</v>
      </c>
      <c r="D13" s="51" t="s">
        <v>306</v>
      </c>
      <c r="E13" s="51" t="s">
        <v>307</v>
      </c>
      <c r="F13" s="51" t="s">
        <v>103</v>
      </c>
      <c r="G13" s="53">
        <v>45471</v>
      </c>
      <c r="H13" s="53">
        <v>45487</v>
      </c>
      <c r="I13" s="51" t="s">
        <v>104</v>
      </c>
      <c r="J13" s="51" t="s">
        <v>308</v>
      </c>
      <c r="K13" s="51" t="s">
        <v>309</v>
      </c>
      <c r="L13" s="51" t="s">
        <v>310</v>
      </c>
      <c r="M13" s="51" t="s">
        <v>280</v>
      </c>
      <c r="N13" s="51" t="s">
        <v>99</v>
      </c>
      <c r="O13" s="51" t="s">
        <v>281</v>
      </c>
      <c r="P13" s="54">
        <v>5661</v>
      </c>
      <c r="Q13" s="51" t="s">
        <v>99</v>
      </c>
      <c r="R13" s="51" t="s">
        <v>110</v>
      </c>
      <c r="S13" s="51" t="s">
        <v>282</v>
      </c>
    </row>
    <row r="14" spans="1:19" ht="14.1" hidden="1" customHeight="1" x14ac:dyDescent="0.3">
      <c r="A14" s="52" t="s">
        <v>99</v>
      </c>
      <c r="B14" s="51" t="s">
        <v>16</v>
      </c>
      <c r="C14" s="51" t="s">
        <v>100</v>
      </c>
      <c r="D14" s="51" t="s">
        <v>306</v>
      </c>
      <c r="E14" s="51" t="s">
        <v>307</v>
      </c>
      <c r="F14" s="51" t="s">
        <v>103</v>
      </c>
      <c r="G14" s="53">
        <v>45471</v>
      </c>
      <c r="H14" s="53">
        <v>45487</v>
      </c>
      <c r="I14" s="51" t="s">
        <v>104</v>
      </c>
      <c r="J14" s="51" t="s">
        <v>311</v>
      </c>
      <c r="K14" s="51" t="s">
        <v>312</v>
      </c>
      <c r="L14" s="51" t="s">
        <v>310</v>
      </c>
      <c r="M14" s="51" t="s">
        <v>280</v>
      </c>
      <c r="N14" s="51" t="s">
        <v>99</v>
      </c>
      <c r="O14" s="51" t="s">
        <v>281</v>
      </c>
      <c r="P14" s="54">
        <v>16059.17</v>
      </c>
      <c r="Q14" s="51" t="s">
        <v>99</v>
      </c>
      <c r="R14" s="51" t="s">
        <v>110</v>
      </c>
      <c r="S14" s="51" t="s">
        <v>282</v>
      </c>
    </row>
    <row r="15" spans="1:19" ht="14.1" hidden="1" customHeight="1" x14ac:dyDescent="0.3">
      <c r="A15" s="52" t="s">
        <v>99</v>
      </c>
      <c r="B15" s="51" t="s">
        <v>16</v>
      </c>
      <c r="C15" s="51" t="s">
        <v>100</v>
      </c>
      <c r="D15" s="51" t="s">
        <v>275</v>
      </c>
      <c r="E15" s="51" t="s">
        <v>276</v>
      </c>
      <c r="F15" s="51" t="s">
        <v>103</v>
      </c>
      <c r="G15" s="53">
        <v>45464</v>
      </c>
      <c r="H15" s="53">
        <v>45487</v>
      </c>
      <c r="I15" s="51" t="s">
        <v>104</v>
      </c>
      <c r="J15" s="51" t="s">
        <v>311</v>
      </c>
      <c r="K15" s="51" t="s">
        <v>312</v>
      </c>
      <c r="L15" s="51" t="s">
        <v>279</v>
      </c>
      <c r="M15" s="51" t="s">
        <v>280</v>
      </c>
      <c r="N15" s="51" t="s">
        <v>99</v>
      </c>
      <c r="O15" s="51" t="s">
        <v>281</v>
      </c>
      <c r="P15" s="54">
        <v>86200</v>
      </c>
      <c r="Q15" s="51" t="s">
        <v>99</v>
      </c>
      <c r="R15" s="51" t="s">
        <v>110</v>
      </c>
      <c r="S15" s="51" t="s">
        <v>313</v>
      </c>
    </row>
    <row r="16" spans="1:19" ht="14.1" hidden="1" customHeight="1" x14ac:dyDescent="0.3">
      <c r="A16" s="52" t="s">
        <v>99</v>
      </c>
      <c r="B16" s="51" t="s">
        <v>16</v>
      </c>
      <c r="C16" s="51" t="s">
        <v>100</v>
      </c>
      <c r="D16" s="51" t="s">
        <v>314</v>
      </c>
      <c r="E16" s="51" t="s">
        <v>315</v>
      </c>
      <c r="F16" s="51" t="s">
        <v>103</v>
      </c>
      <c r="G16" s="53">
        <v>45463</v>
      </c>
      <c r="H16" s="53">
        <v>45487</v>
      </c>
      <c r="I16" s="51" t="s">
        <v>104</v>
      </c>
      <c r="J16" s="51" t="s">
        <v>159</v>
      </c>
      <c r="K16" s="51" t="s">
        <v>160</v>
      </c>
      <c r="L16" s="51" t="s">
        <v>316</v>
      </c>
      <c r="M16" s="51" t="s">
        <v>280</v>
      </c>
      <c r="N16" s="51" t="s">
        <v>99</v>
      </c>
      <c r="O16" s="51" t="s">
        <v>281</v>
      </c>
      <c r="P16" s="54">
        <v>35851.07</v>
      </c>
      <c r="Q16" s="51" t="s">
        <v>99</v>
      </c>
      <c r="R16" s="51" t="s">
        <v>110</v>
      </c>
      <c r="S16" s="51" t="s">
        <v>282</v>
      </c>
    </row>
    <row r="17" spans="1:19" ht="14.1" hidden="1" customHeight="1" x14ac:dyDescent="0.3">
      <c r="A17" s="52" t="s">
        <v>99</v>
      </c>
      <c r="B17" s="51" t="s">
        <v>16</v>
      </c>
      <c r="C17" s="51" t="s">
        <v>100</v>
      </c>
      <c r="D17" s="51" t="s">
        <v>317</v>
      </c>
      <c r="E17" s="51" t="s">
        <v>318</v>
      </c>
      <c r="F17" s="51" t="s">
        <v>103</v>
      </c>
      <c r="G17" s="53">
        <v>45463</v>
      </c>
      <c r="H17" s="53">
        <v>45487</v>
      </c>
      <c r="I17" s="51" t="s">
        <v>104</v>
      </c>
      <c r="J17" s="51" t="s">
        <v>159</v>
      </c>
      <c r="K17" s="51" t="s">
        <v>160</v>
      </c>
      <c r="L17" s="51" t="s">
        <v>316</v>
      </c>
      <c r="M17" s="51" t="s">
        <v>280</v>
      </c>
      <c r="N17" s="51" t="s">
        <v>99</v>
      </c>
      <c r="O17" s="51" t="s">
        <v>281</v>
      </c>
      <c r="P17" s="54">
        <v>1706</v>
      </c>
      <c r="Q17" s="51" t="s">
        <v>99</v>
      </c>
      <c r="R17" s="51" t="s">
        <v>110</v>
      </c>
      <c r="S17" s="51" t="s">
        <v>282</v>
      </c>
    </row>
    <row r="18" spans="1:19" ht="14.1" hidden="1" customHeight="1" x14ac:dyDescent="0.3">
      <c r="A18" s="52" t="s">
        <v>99</v>
      </c>
      <c r="B18" s="51" t="s">
        <v>16</v>
      </c>
      <c r="C18" s="51" t="s">
        <v>100</v>
      </c>
      <c r="D18" s="51" t="s">
        <v>319</v>
      </c>
      <c r="E18" s="51" t="s">
        <v>320</v>
      </c>
      <c r="F18" s="51" t="s">
        <v>103</v>
      </c>
      <c r="G18" s="53">
        <v>45463</v>
      </c>
      <c r="H18" s="53">
        <v>45487</v>
      </c>
      <c r="I18" s="51" t="s">
        <v>104</v>
      </c>
      <c r="J18" s="51" t="s">
        <v>159</v>
      </c>
      <c r="K18" s="51" t="s">
        <v>160</v>
      </c>
      <c r="L18" s="51" t="s">
        <v>316</v>
      </c>
      <c r="M18" s="51" t="s">
        <v>280</v>
      </c>
      <c r="N18" s="51" t="s">
        <v>99</v>
      </c>
      <c r="O18" s="51" t="s">
        <v>281</v>
      </c>
      <c r="P18" s="54">
        <v>4102.28</v>
      </c>
      <c r="Q18" s="51" t="s">
        <v>99</v>
      </c>
      <c r="R18" s="51" t="s">
        <v>110</v>
      </c>
      <c r="S18" s="51" t="s">
        <v>282</v>
      </c>
    </row>
    <row r="19" spans="1:19" ht="14.1" hidden="1" customHeight="1" x14ac:dyDescent="0.3">
      <c r="A19" s="52" t="s">
        <v>99</v>
      </c>
      <c r="B19" s="51" t="s">
        <v>16</v>
      </c>
      <c r="C19" s="51" t="s">
        <v>100</v>
      </c>
      <c r="D19" s="51" t="s">
        <v>304</v>
      </c>
      <c r="E19" s="51" t="s">
        <v>305</v>
      </c>
      <c r="F19" s="51" t="s">
        <v>103</v>
      </c>
      <c r="G19" s="53">
        <v>45484</v>
      </c>
      <c r="H19" s="53">
        <v>45487</v>
      </c>
      <c r="I19" s="51" t="s">
        <v>104</v>
      </c>
      <c r="J19" s="51" t="s">
        <v>321</v>
      </c>
      <c r="K19" s="51" t="s">
        <v>322</v>
      </c>
      <c r="L19" s="51" t="s">
        <v>285</v>
      </c>
      <c r="M19" s="51" t="s">
        <v>280</v>
      </c>
      <c r="N19" s="51" t="s">
        <v>99</v>
      </c>
      <c r="O19" s="51" t="s">
        <v>281</v>
      </c>
      <c r="P19" s="54">
        <v>244230.8</v>
      </c>
      <c r="Q19" s="51" t="s">
        <v>99</v>
      </c>
      <c r="R19" s="51" t="s">
        <v>110</v>
      </c>
      <c r="S19" s="51" t="s">
        <v>282</v>
      </c>
    </row>
    <row r="20" spans="1:19" ht="14.1" hidden="1" customHeight="1" x14ac:dyDescent="0.3">
      <c r="A20" s="52" t="s">
        <v>99</v>
      </c>
      <c r="B20" s="51" t="s">
        <v>16</v>
      </c>
      <c r="C20" s="51" t="s">
        <v>100</v>
      </c>
      <c r="D20" s="51" t="s">
        <v>304</v>
      </c>
      <c r="E20" s="51" t="s">
        <v>305</v>
      </c>
      <c r="F20" s="51" t="s">
        <v>103</v>
      </c>
      <c r="G20" s="53">
        <v>45484</v>
      </c>
      <c r="H20" s="53">
        <v>45487</v>
      </c>
      <c r="I20" s="51" t="s">
        <v>104</v>
      </c>
      <c r="J20" s="51" t="s">
        <v>321</v>
      </c>
      <c r="K20" s="51" t="s">
        <v>322</v>
      </c>
      <c r="L20" s="51" t="s">
        <v>285</v>
      </c>
      <c r="M20" s="51" t="s">
        <v>280</v>
      </c>
      <c r="N20" s="51" t="s">
        <v>99</v>
      </c>
      <c r="O20" s="51" t="s">
        <v>281</v>
      </c>
      <c r="P20" s="54">
        <v>194865</v>
      </c>
      <c r="Q20" s="51" t="s">
        <v>99</v>
      </c>
      <c r="R20" s="51" t="s">
        <v>110</v>
      </c>
      <c r="S20" s="51" t="s">
        <v>282</v>
      </c>
    </row>
    <row r="21" spans="1:19" ht="14.1" hidden="1" customHeight="1" x14ac:dyDescent="0.3">
      <c r="A21" s="52" t="s">
        <v>99</v>
      </c>
      <c r="B21" s="51" t="s">
        <v>16</v>
      </c>
      <c r="C21" s="51" t="s">
        <v>100</v>
      </c>
      <c r="D21" s="51" t="s">
        <v>323</v>
      </c>
      <c r="E21" s="51" t="s">
        <v>324</v>
      </c>
      <c r="F21" s="51" t="s">
        <v>103</v>
      </c>
      <c r="G21" s="53">
        <v>45475</v>
      </c>
      <c r="H21" s="53">
        <v>45487</v>
      </c>
      <c r="I21" s="51" t="s">
        <v>104</v>
      </c>
      <c r="J21" s="51" t="s">
        <v>325</v>
      </c>
      <c r="K21" s="51" t="s">
        <v>326</v>
      </c>
      <c r="L21" s="51" t="s">
        <v>327</v>
      </c>
      <c r="M21" s="51" t="s">
        <v>280</v>
      </c>
      <c r="N21" s="51" t="s">
        <v>99</v>
      </c>
      <c r="O21" s="51" t="s">
        <v>281</v>
      </c>
      <c r="P21" s="54">
        <v>30800</v>
      </c>
      <c r="Q21" s="51" t="s">
        <v>99</v>
      </c>
      <c r="R21" s="51" t="s">
        <v>110</v>
      </c>
      <c r="S21" s="51" t="s">
        <v>282</v>
      </c>
    </row>
    <row r="22" spans="1:19" ht="14.1" hidden="1" customHeight="1" x14ac:dyDescent="0.3">
      <c r="A22" s="52" t="s">
        <v>99</v>
      </c>
      <c r="B22" s="51" t="s">
        <v>16</v>
      </c>
      <c r="C22" s="51" t="s">
        <v>100</v>
      </c>
      <c r="D22" s="51" t="s">
        <v>328</v>
      </c>
      <c r="E22" s="51" t="s">
        <v>329</v>
      </c>
      <c r="F22" s="51" t="s">
        <v>103</v>
      </c>
      <c r="G22" s="53">
        <v>45475</v>
      </c>
      <c r="H22" s="53">
        <v>45487</v>
      </c>
      <c r="I22" s="51" t="s">
        <v>104</v>
      </c>
      <c r="J22" s="51" t="s">
        <v>325</v>
      </c>
      <c r="K22" s="51" t="s">
        <v>326</v>
      </c>
      <c r="L22" s="51" t="s">
        <v>327</v>
      </c>
      <c r="M22" s="51" t="s">
        <v>280</v>
      </c>
      <c r="N22" s="51" t="s">
        <v>99</v>
      </c>
      <c r="O22" s="51" t="s">
        <v>302</v>
      </c>
      <c r="P22" s="54">
        <v>21440</v>
      </c>
      <c r="Q22" s="51" t="s">
        <v>99</v>
      </c>
      <c r="R22" s="51" t="s">
        <v>110</v>
      </c>
      <c r="S22" s="51" t="s">
        <v>303</v>
      </c>
    </row>
    <row r="23" spans="1:19" ht="14.1" hidden="1" customHeight="1" x14ac:dyDescent="0.3">
      <c r="A23" s="52" t="s">
        <v>99</v>
      </c>
      <c r="B23" s="51" t="s">
        <v>16</v>
      </c>
      <c r="C23" s="51" t="s">
        <v>100</v>
      </c>
      <c r="D23" s="51" t="s">
        <v>330</v>
      </c>
      <c r="E23" s="51" t="s">
        <v>331</v>
      </c>
      <c r="F23" s="51" t="s">
        <v>103</v>
      </c>
      <c r="G23" s="53">
        <v>45475</v>
      </c>
      <c r="H23" s="53">
        <v>45487</v>
      </c>
      <c r="I23" s="51" t="s">
        <v>104</v>
      </c>
      <c r="J23" s="51" t="s">
        <v>325</v>
      </c>
      <c r="K23" s="51" t="s">
        <v>326</v>
      </c>
      <c r="L23" s="51" t="s">
        <v>327</v>
      </c>
      <c r="M23" s="51" t="s">
        <v>280</v>
      </c>
      <c r="N23" s="51" t="s">
        <v>99</v>
      </c>
      <c r="O23" s="51" t="s">
        <v>332</v>
      </c>
      <c r="P23" s="54">
        <v>6851</v>
      </c>
      <c r="Q23" s="51" t="s">
        <v>99</v>
      </c>
      <c r="R23" s="51" t="s">
        <v>110</v>
      </c>
      <c r="S23" s="51" t="s">
        <v>333</v>
      </c>
    </row>
    <row r="24" spans="1:19" ht="14.1" hidden="1" customHeight="1" x14ac:dyDescent="0.3">
      <c r="A24" s="52" t="s">
        <v>99</v>
      </c>
      <c r="B24" s="51" t="s">
        <v>16</v>
      </c>
      <c r="C24" s="51" t="s">
        <v>100</v>
      </c>
      <c r="D24" s="51" t="s">
        <v>330</v>
      </c>
      <c r="E24" s="51" t="s">
        <v>331</v>
      </c>
      <c r="F24" s="51" t="s">
        <v>103</v>
      </c>
      <c r="G24" s="53">
        <v>45475</v>
      </c>
      <c r="H24" s="53">
        <v>45487</v>
      </c>
      <c r="I24" s="51" t="s">
        <v>104</v>
      </c>
      <c r="J24" s="51" t="s">
        <v>325</v>
      </c>
      <c r="K24" s="51" t="s">
        <v>326</v>
      </c>
      <c r="L24" s="51" t="s">
        <v>327</v>
      </c>
      <c r="M24" s="51" t="s">
        <v>280</v>
      </c>
      <c r="N24" s="51" t="s">
        <v>99</v>
      </c>
      <c r="O24" s="51" t="s">
        <v>334</v>
      </c>
      <c r="P24" s="54">
        <v>2280</v>
      </c>
      <c r="Q24" s="51" t="s">
        <v>99</v>
      </c>
      <c r="R24" s="51" t="s">
        <v>110</v>
      </c>
      <c r="S24" s="51" t="s">
        <v>335</v>
      </c>
    </row>
    <row r="25" spans="1:19" ht="14.1" hidden="1" customHeight="1" x14ac:dyDescent="0.3">
      <c r="A25" s="52" t="s">
        <v>99</v>
      </c>
      <c r="B25" s="51" t="s">
        <v>16</v>
      </c>
      <c r="C25" s="51" t="s">
        <v>100</v>
      </c>
      <c r="D25" s="51" t="s">
        <v>330</v>
      </c>
      <c r="E25" s="51" t="s">
        <v>331</v>
      </c>
      <c r="F25" s="51" t="s">
        <v>103</v>
      </c>
      <c r="G25" s="53">
        <v>45475</v>
      </c>
      <c r="H25" s="53">
        <v>45487</v>
      </c>
      <c r="I25" s="51" t="s">
        <v>104</v>
      </c>
      <c r="J25" s="51" t="s">
        <v>325</v>
      </c>
      <c r="K25" s="51" t="s">
        <v>326</v>
      </c>
      <c r="L25" s="51" t="s">
        <v>327</v>
      </c>
      <c r="M25" s="51" t="s">
        <v>280</v>
      </c>
      <c r="N25" s="51" t="s">
        <v>99</v>
      </c>
      <c r="O25" s="51" t="s">
        <v>336</v>
      </c>
      <c r="P25" s="54">
        <v>734</v>
      </c>
      <c r="Q25" s="51" t="s">
        <v>99</v>
      </c>
      <c r="R25" s="51" t="s">
        <v>110</v>
      </c>
      <c r="S25" s="51" t="s">
        <v>337</v>
      </c>
    </row>
    <row r="26" spans="1:19" ht="14.1" hidden="1" customHeight="1" x14ac:dyDescent="0.3">
      <c r="A26" s="52" t="s">
        <v>99</v>
      </c>
      <c r="B26" s="51" t="s">
        <v>16</v>
      </c>
      <c r="C26" s="51" t="s">
        <v>100</v>
      </c>
      <c r="D26" s="51" t="s">
        <v>338</v>
      </c>
      <c r="E26" s="51" t="s">
        <v>339</v>
      </c>
      <c r="F26" s="51" t="s">
        <v>103</v>
      </c>
      <c r="G26" s="53">
        <v>45468</v>
      </c>
      <c r="H26" s="53">
        <v>45487</v>
      </c>
      <c r="I26" s="51" t="s">
        <v>104</v>
      </c>
      <c r="J26" s="51" t="s">
        <v>340</v>
      </c>
      <c r="K26" s="51" t="s">
        <v>341</v>
      </c>
      <c r="L26" s="51" t="s">
        <v>342</v>
      </c>
      <c r="M26" s="51" t="s">
        <v>280</v>
      </c>
      <c r="N26" s="51" t="s">
        <v>99</v>
      </c>
      <c r="O26" s="51" t="s">
        <v>281</v>
      </c>
      <c r="P26" s="54">
        <v>22880</v>
      </c>
      <c r="Q26" s="51" t="s">
        <v>99</v>
      </c>
      <c r="R26" s="51" t="s">
        <v>110</v>
      </c>
      <c r="S26" s="51" t="s">
        <v>282</v>
      </c>
    </row>
    <row r="27" spans="1:19" ht="14.1" hidden="1" customHeight="1" x14ac:dyDescent="0.3">
      <c r="A27" s="52" t="s">
        <v>99</v>
      </c>
      <c r="B27" s="51" t="s">
        <v>16</v>
      </c>
      <c r="C27" s="51" t="s">
        <v>100</v>
      </c>
      <c r="D27" s="51" t="s">
        <v>343</v>
      </c>
      <c r="E27" s="51" t="s">
        <v>344</v>
      </c>
      <c r="F27" s="51" t="s">
        <v>103</v>
      </c>
      <c r="G27" s="53">
        <v>45481</v>
      </c>
      <c r="H27" s="53">
        <v>45487</v>
      </c>
      <c r="I27" s="51" t="s">
        <v>104</v>
      </c>
      <c r="J27" s="51" t="s">
        <v>340</v>
      </c>
      <c r="K27" s="51" t="s">
        <v>341</v>
      </c>
      <c r="L27" s="51" t="s">
        <v>345</v>
      </c>
      <c r="M27" s="51" t="s">
        <v>280</v>
      </c>
      <c r="N27" s="51" t="s">
        <v>99</v>
      </c>
      <c r="O27" s="51" t="s">
        <v>281</v>
      </c>
      <c r="P27" s="54">
        <v>212009</v>
      </c>
      <c r="Q27" s="51" t="s">
        <v>99</v>
      </c>
      <c r="R27" s="51" t="s">
        <v>110</v>
      </c>
      <c r="S27" s="51" t="s">
        <v>282</v>
      </c>
    </row>
    <row r="28" spans="1:19" ht="14.1" hidden="1" customHeight="1" x14ac:dyDescent="0.3">
      <c r="A28" s="52" t="s">
        <v>99</v>
      </c>
      <c r="B28" s="51" t="s">
        <v>16</v>
      </c>
      <c r="C28" s="51" t="s">
        <v>100</v>
      </c>
      <c r="D28" s="51" t="s">
        <v>343</v>
      </c>
      <c r="E28" s="51" t="s">
        <v>344</v>
      </c>
      <c r="F28" s="51" t="s">
        <v>103</v>
      </c>
      <c r="G28" s="53">
        <v>45481</v>
      </c>
      <c r="H28" s="53">
        <v>45487</v>
      </c>
      <c r="I28" s="51" t="s">
        <v>104</v>
      </c>
      <c r="J28" s="51" t="s">
        <v>340</v>
      </c>
      <c r="K28" s="51" t="s">
        <v>341</v>
      </c>
      <c r="L28" s="51" t="s">
        <v>345</v>
      </c>
      <c r="M28" s="51" t="s">
        <v>280</v>
      </c>
      <c r="N28" s="51" t="s">
        <v>99</v>
      </c>
      <c r="O28" s="51" t="s">
        <v>302</v>
      </c>
      <c r="P28" s="54">
        <v>6580</v>
      </c>
      <c r="Q28" s="51" t="s">
        <v>99</v>
      </c>
      <c r="R28" s="51" t="s">
        <v>110</v>
      </c>
      <c r="S28" s="51" t="s">
        <v>303</v>
      </c>
    </row>
    <row r="29" spans="1:19" ht="14.1" hidden="1" customHeight="1" x14ac:dyDescent="0.3">
      <c r="A29" s="52" t="s">
        <v>99</v>
      </c>
      <c r="B29" s="51" t="s">
        <v>16</v>
      </c>
      <c r="C29" s="51" t="s">
        <v>100</v>
      </c>
      <c r="D29" s="51" t="s">
        <v>346</v>
      </c>
      <c r="E29" s="51" t="s">
        <v>347</v>
      </c>
      <c r="F29" s="51" t="s">
        <v>103</v>
      </c>
      <c r="G29" s="53">
        <v>45473</v>
      </c>
      <c r="H29" s="53">
        <v>45487</v>
      </c>
      <c r="I29" s="51" t="s">
        <v>104</v>
      </c>
      <c r="J29" s="51" t="s">
        <v>340</v>
      </c>
      <c r="K29" s="51" t="s">
        <v>341</v>
      </c>
      <c r="L29" s="51" t="s">
        <v>348</v>
      </c>
      <c r="M29" s="51" t="s">
        <v>280</v>
      </c>
      <c r="N29" s="51" t="s">
        <v>99</v>
      </c>
      <c r="O29" s="51" t="s">
        <v>281</v>
      </c>
      <c r="P29" s="54">
        <v>996085.36</v>
      </c>
      <c r="Q29" s="51" t="s">
        <v>99</v>
      </c>
      <c r="R29" s="51" t="s">
        <v>110</v>
      </c>
      <c r="S29" s="51" t="s">
        <v>349</v>
      </c>
    </row>
    <row r="30" spans="1:19" ht="14.1" hidden="1" customHeight="1" x14ac:dyDescent="0.3">
      <c r="A30" s="52" t="s">
        <v>99</v>
      </c>
      <c r="B30" s="51" t="s">
        <v>16</v>
      </c>
      <c r="C30" s="51" t="s">
        <v>100</v>
      </c>
      <c r="D30" s="51" t="s">
        <v>350</v>
      </c>
      <c r="E30" s="51" t="s">
        <v>351</v>
      </c>
      <c r="F30" s="51" t="s">
        <v>103</v>
      </c>
      <c r="G30" s="53">
        <v>45473</v>
      </c>
      <c r="H30" s="53">
        <v>45487</v>
      </c>
      <c r="I30" s="51" t="s">
        <v>104</v>
      </c>
      <c r="J30" s="51" t="s">
        <v>340</v>
      </c>
      <c r="K30" s="51" t="s">
        <v>341</v>
      </c>
      <c r="L30" s="51" t="s">
        <v>348</v>
      </c>
      <c r="M30" s="51" t="s">
        <v>280</v>
      </c>
      <c r="N30" s="51" t="s">
        <v>99</v>
      </c>
      <c r="O30" s="51" t="s">
        <v>352</v>
      </c>
      <c r="P30" s="54">
        <v>50875</v>
      </c>
      <c r="Q30" s="51" t="s">
        <v>99</v>
      </c>
      <c r="R30" s="51" t="s">
        <v>110</v>
      </c>
      <c r="S30" s="51" t="s">
        <v>353</v>
      </c>
    </row>
    <row r="31" spans="1:19" ht="14.1" hidden="1" customHeight="1" x14ac:dyDescent="0.3">
      <c r="A31" s="52" t="s">
        <v>99</v>
      </c>
      <c r="B31" s="51" t="s">
        <v>16</v>
      </c>
      <c r="C31" s="51" t="s">
        <v>100</v>
      </c>
      <c r="D31" s="51" t="s">
        <v>350</v>
      </c>
      <c r="E31" s="51" t="s">
        <v>351</v>
      </c>
      <c r="F31" s="51" t="s">
        <v>103</v>
      </c>
      <c r="G31" s="53">
        <v>45473</v>
      </c>
      <c r="H31" s="53">
        <v>45487</v>
      </c>
      <c r="I31" s="51" t="s">
        <v>104</v>
      </c>
      <c r="J31" s="51" t="s">
        <v>340</v>
      </c>
      <c r="K31" s="51" t="s">
        <v>341</v>
      </c>
      <c r="L31" s="51" t="s">
        <v>348</v>
      </c>
      <c r="M31" s="51" t="s">
        <v>280</v>
      </c>
      <c r="N31" s="51" t="s">
        <v>99</v>
      </c>
      <c r="O31" s="51" t="s">
        <v>281</v>
      </c>
      <c r="P31" s="54">
        <v>167018</v>
      </c>
      <c r="Q31" s="51" t="s">
        <v>99</v>
      </c>
      <c r="R31" s="51" t="s">
        <v>110</v>
      </c>
      <c r="S31" s="51" t="s">
        <v>282</v>
      </c>
    </row>
    <row r="32" spans="1:19" ht="14.1" hidden="1" customHeight="1" x14ac:dyDescent="0.3">
      <c r="A32" s="52" t="s">
        <v>99</v>
      </c>
      <c r="B32" s="51" t="s">
        <v>16</v>
      </c>
      <c r="C32" s="51" t="s">
        <v>100</v>
      </c>
      <c r="D32" s="51" t="s">
        <v>354</v>
      </c>
      <c r="E32" s="51" t="s">
        <v>355</v>
      </c>
      <c r="F32" s="51" t="s">
        <v>103</v>
      </c>
      <c r="G32" s="53">
        <v>45473</v>
      </c>
      <c r="H32" s="53">
        <v>45487</v>
      </c>
      <c r="I32" s="51" t="s">
        <v>104</v>
      </c>
      <c r="J32" s="51" t="s">
        <v>340</v>
      </c>
      <c r="K32" s="51" t="s">
        <v>341</v>
      </c>
      <c r="L32" s="51" t="s">
        <v>348</v>
      </c>
      <c r="M32" s="51" t="s">
        <v>280</v>
      </c>
      <c r="N32" s="51" t="s">
        <v>99</v>
      </c>
      <c r="O32" s="51" t="s">
        <v>281</v>
      </c>
      <c r="P32" s="54">
        <v>1760</v>
      </c>
      <c r="Q32" s="51" t="s">
        <v>99</v>
      </c>
      <c r="R32" s="51" t="s">
        <v>110</v>
      </c>
      <c r="S32" s="51" t="s">
        <v>282</v>
      </c>
    </row>
    <row r="33" spans="1:19" ht="14.1" hidden="1" customHeight="1" x14ac:dyDescent="0.3">
      <c r="A33" s="52" t="s">
        <v>99</v>
      </c>
      <c r="B33" s="51" t="s">
        <v>16</v>
      </c>
      <c r="C33" s="51" t="s">
        <v>100</v>
      </c>
      <c r="D33" s="51" t="s">
        <v>343</v>
      </c>
      <c r="E33" s="51" t="s">
        <v>344</v>
      </c>
      <c r="F33" s="51" t="s">
        <v>103</v>
      </c>
      <c r="G33" s="53">
        <v>45481</v>
      </c>
      <c r="H33" s="53">
        <v>45487</v>
      </c>
      <c r="I33" s="51" t="s">
        <v>104</v>
      </c>
      <c r="J33" s="51" t="s">
        <v>223</v>
      </c>
      <c r="K33" s="51" t="s">
        <v>224</v>
      </c>
      <c r="L33" s="51" t="s">
        <v>345</v>
      </c>
      <c r="M33" s="51" t="s">
        <v>280</v>
      </c>
      <c r="N33" s="51" t="s">
        <v>99</v>
      </c>
      <c r="O33" s="51" t="s">
        <v>281</v>
      </c>
      <c r="P33" s="54">
        <v>2443</v>
      </c>
      <c r="Q33" s="51" t="s">
        <v>99</v>
      </c>
      <c r="R33" s="51" t="s">
        <v>110</v>
      </c>
      <c r="S33" s="51" t="s">
        <v>282</v>
      </c>
    </row>
    <row r="34" spans="1:19" ht="14.1" hidden="1" customHeight="1" x14ac:dyDescent="0.3">
      <c r="A34" s="52" t="s">
        <v>99</v>
      </c>
      <c r="B34" s="51" t="s">
        <v>16</v>
      </c>
      <c r="C34" s="51" t="s">
        <v>100</v>
      </c>
      <c r="D34" s="51" t="s">
        <v>346</v>
      </c>
      <c r="E34" s="51" t="s">
        <v>347</v>
      </c>
      <c r="F34" s="51" t="s">
        <v>103</v>
      </c>
      <c r="G34" s="53">
        <v>45473</v>
      </c>
      <c r="H34" s="53">
        <v>45487</v>
      </c>
      <c r="I34" s="51" t="s">
        <v>104</v>
      </c>
      <c r="J34" s="51" t="s">
        <v>223</v>
      </c>
      <c r="K34" s="51" t="s">
        <v>224</v>
      </c>
      <c r="L34" s="51" t="s">
        <v>348</v>
      </c>
      <c r="M34" s="51" t="s">
        <v>280</v>
      </c>
      <c r="N34" s="51" t="s">
        <v>99</v>
      </c>
      <c r="O34" s="51" t="s">
        <v>281</v>
      </c>
      <c r="P34" s="54">
        <v>15503.58</v>
      </c>
      <c r="Q34" s="51" t="s">
        <v>99</v>
      </c>
      <c r="R34" s="51" t="s">
        <v>110</v>
      </c>
      <c r="S34" s="51" t="s">
        <v>349</v>
      </c>
    </row>
    <row r="35" spans="1:19" ht="14.1" hidden="1" customHeight="1" x14ac:dyDescent="0.3">
      <c r="A35" s="52" t="s">
        <v>99</v>
      </c>
      <c r="B35" s="51" t="s">
        <v>16</v>
      </c>
      <c r="C35" s="51" t="s">
        <v>100</v>
      </c>
      <c r="D35" s="51" t="s">
        <v>350</v>
      </c>
      <c r="E35" s="51" t="s">
        <v>351</v>
      </c>
      <c r="F35" s="51" t="s">
        <v>103</v>
      </c>
      <c r="G35" s="53">
        <v>45473</v>
      </c>
      <c r="H35" s="53">
        <v>45487</v>
      </c>
      <c r="I35" s="51" t="s">
        <v>104</v>
      </c>
      <c r="J35" s="51" t="s">
        <v>223</v>
      </c>
      <c r="K35" s="51" t="s">
        <v>224</v>
      </c>
      <c r="L35" s="51" t="s">
        <v>348</v>
      </c>
      <c r="M35" s="51" t="s">
        <v>280</v>
      </c>
      <c r="N35" s="51" t="s">
        <v>99</v>
      </c>
      <c r="O35" s="51" t="s">
        <v>281</v>
      </c>
      <c r="P35" s="54">
        <v>2965.82</v>
      </c>
      <c r="Q35" s="51" t="s">
        <v>99</v>
      </c>
      <c r="R35" s="51" t="s">
        <v>110</v>
      </c>
      <c r="S35" s="51" t="s">
        <v>282</v>
      </c>
    </row>
    <row r="36" spans="1:19" ht="14.1" customHeight="1" x14ac:dyDescent="0.3">
      <c r="A36" s="52" t="s">
        <v>99</v>
      </c>
      <c r="B36" s="51" t="s">
        <v>16</v>
      </c>
      <c r="C36" s="51" t="s">
        <v>100</v>
      </c>
      <c r="D36" s="51" t="s">
        <v>101</v>
      </c>
      <c r="E36" s="51" t="s">
        <v>102</v>
      </c>
      <c r="F36" s="51" t="s">
        <v>103</v>
      </c>
      <c r="G36" s="53">
        <v>45462</v>
      </c>
      <c r="H36" s="53">
        <v>45487</v>
      </c>
      <c r="I36" s="51" t="s">
        <v>104</v>
      </c>
      <c r="J36" s="51" t="s">
        <v>105</v>
      </c>
      <c r="K36" s="51" t="s">
        <v>106</v>
      </c>
      <c r="L36" s="51" t="s">
        <v>107</v>
      </c>
      <c r="M36" s="51" t="s">
        <v>108</v>
      </c>
      <c r="N36" s="51" t="s">
        <v>109</v>
      </c>
      <c r="O36" s="51" t="s">
        <v>99</v>
      </c>
      <c r="P36" s="54">
        <v>5159</v>
      </c>
      <c r="Q36" s="51" t="s">
        <v>99</v>
      </c>
      <c r="R36" s="51" t="s">
        <v>110</v>
      </c>
      <c r="S36" s="51" t="s">
        <v>111</v>
      </c>
    </row>
    <row r="37" spans="1:19" ht="14.1" hidden="1" customHeight="1" x14ac:dyDescent="0.3">
      <c r="A37" s="52" t="s">
        <v>99</v>
      </c>
      <c r="B37" s="51" t="s">
        <v>16</v>
      </c>
      <c r="C37" s="51" t="s">
        <v>100</v>
      </c>
      <c r="D37" s="51" t="s">
        <v>356</v>
      </c>
      <c r="E37" s="51" t="s">
        <v>357</v>
      </c>
      <c r="F37" s="51" t="s">
        <v>103</v>
      </c>
      <c r="G37" s="53">
        <v>45454</v>
      </c>
      <c r="H37" s="53">
        <v>45482</v>
      </c>
      <c r="I37" s="51" t="s">
        <v>104</v>
      </c>
      <c r="J37" s="51" t="s">
        <v>277</v>
      </c>
      <c r="K37" s="51" t="s">
        <v>278</v>
      </c>
      <c r="L37" s="51" t="s">
        <v>310</v>
      </c>
      <c r="M37" s="51" t="s">
        <v>358</v>
      </c>
      <c r="N37" s="51" t="s">
        <v>359</v>
      </c>
      <c r="O37" s="51" t="s">
        <v>99</v>
      </c>
      <c r="P37" s="54">
        <v>1401</v>
      </c>
      <c r="Q37" s="51" t="s">
        <v>99</v>
      </c>
      <c r="R37" s="51" t="s">
        <v>360</v>
      </c>
      <c r="S37" s="51" t="s">
        <v>57</v>
      </c>
    </row>
    <row r="38" spans="1:19" ht="14.1" hidden="1" customHeight="1" x14ac:dyDescent="0.3">
      <c r="A38" s="52" t="s">
        <v>99</v>
      </c>
      <c r="B38" s="51" t="s">
        <v>16</v>
      </c>
      <c r="C38" s="51" t="s">
        <v>100</v>
      </c>
      <c r="D38" s="51" t="s">
        <v>361</v>
      </c>
      <c r="E38" s="51" t="s">
        <v>362</v>
      </c>
      <c r="F38" s="51" t="s">
        <v>103</v>
      </c>
      <c r="G38" s="53">
        <v>45454</v>
      </c>
      <c r="H38" s="53">
        <v>45484</v>
      </c>
      <c r="I38" s="51" t="s">
        <v>104</v>
      </c>
      <c r="J38" s="51" t="s">
        <v>277</v>
      </c>
      <c r="K38" s="51" t="s">
        <v>278</v>
      </c>
      <c r="L38" s="51" t="s">
        <v>310</v>
      </c>
      <c r="M38" s="51" t="s">
        <v>358</v>
      </c>
      <c r="N38" s="51" t="s">
        <v>363</v>
      </c>
      <c r="O38" s="51" t="s">
        <v>99</v>
      </c>
      <c r="P38" s="54">
        <v>679</v>
      </c>
      <c r="Q38" s="51" t="s">
        <v>99</v>
      </c>
      <c r="R38" s="51" t="s">
        <v>364</v>
      </c>
      <c r="S38" s="51" t="s">
        <v>54</v>
      </c>
    </row>
    <row r="39" spans="1:19" ht="14.1" hidden="1" customHeight="1" x14ac:dyDescent="0.3">
      <c r="A39" s="52" t="s">
        <v>99</v>
      </c>
      <c r="B39" s="51" t="s">
        <v>16</v>
      </c>
      <c r="C39" s="51" t="s">
        <v>100</v>
      </c>
      <c r="D39" s="51" t="s">
        <v>365</v>
      </c>
      <c r="E39" s="51" t="s">
        <v>366</v>
      </c>
      <c r="F39" s="51" t="s">
        <v>103</v>
      </c>
      <c r="G39" s="53">
        <v>45436</v>
      </c>
      <c r="H39" s="53">
        <v>45496</v>
      </c>
      <c r="I39" s="51" t="s">
        <v>104</v>
      </c>
      <c r="J39" s="51" t="s">
        <v>277</v>
      </c>
      <c r="K39" s="51" t="s">
        <v>278</v>
      </c>
      <c r="L39" s="51" t="s">
        <v>310</v>
      </c>
      <c r="M39" s="51" t="s">
        <v>358</v>
      </c>
      <c r="N39" s="51" t="s">
        <v>367</v>
      </c>
      <c r="O39" s="51" t="s">
        <v>99</v>
      </c>
      <c r="P39" s="54">
        <v>892</v>
      </c>
      <c r="Q39" s="51" t="s">
        <v>99</v>
      </c>
      <c r="R39" s="51" t="s">
        <v>368</v>
      </c>
      <c r="S39" s="51" t="s">
        <v>31</v>
      </c>
    </row>
    <row r="40" spans="1:19" ht="14.1" hidden="1" customHeight="1" x14ac:dyDescent="0.3">
      <c r="A40" s="52" t="s">
        <v>99</v>
      </c>
      <c r="B40" s="51" t="s">
        <v>16</v>
      </c>
      <c r="C40" s="51" t="s">
        <v>100</v>
      </c>
      <c r="D40" s="51" t="s">
        <v>369</v>
      </c>
      <c r="E40" s="51" t="s">
        <v>370</v>
      </c>
      <c r="F40" s="51" t="s">
        <v>103</v>
      </c>
      <c r="G40" s="53">
        <v>45464</v>
      </c>
      <c r="H40" s="53">
        <v>45496</v>
      </c>
      <c r="I40" s="51" t="s">
        <v>104</v>
      </c>
      <c r="J40" s="51" t="s">
        <v>277</v>
      </c>
      <c r="K40" s="51" t="s">
        <v>278</v>
      </c>
      <c r="L40" s="51" t="s">
        <v>310</v>
      </c>
      <c r="M40" s="51" t="s">
        <v>358</v>
      </c>
      <c r="N40" s="51" t="s">
        <v>367</v>
      </c>
      <c r="O40" s="51" t="s">
        <v>99</v>
      </c>
      <c r="P40" s="54">
        <v>41371</v>
      </c>
      <c r="Q40" s="51" t="s">
        <v>99</v>
      </c>
      <c r="R40" s="51" t="s">
        <v>368</v>
      </c>
      <c r="S40" s="51" t="s">
        <v>31</v>
      </c>
    </row>
    <row r="41" spans="1:19" ht="14.1" hidden="1" customHeight="1" x14ac:dyDescent="0.3">
      <c r="A41" s="52" t="s">
        <v>99</v>
      </c>
      <c r="B41" s="51" t="s">
        <v>16</v>
      </c>
      <c r="C41" s="51" t="s">
        <v>100</v>
      </c>
      <c r="D41" s="51" t="s">
        <v>371</v>
      </c>
      <c r="E41" s="51" t="s">
        <v>372</v>
      </c>
      <c r="F41" s="51" t="s">
        <v>103</v>
      </c>
      <c r="G41" s="53">
        <v>45467</v>
      </c>
      <c r="H41" s="53">
        <v>45496</v>
      </c>
      <c r="I41" s="51" t="s">
        <v>104</v>
      </c>
      <c r="J41" s="51" t="s">
        <v>277</v>
      </c>
      <c r="K41" s="51" t="s">
        <v>278</v>
      </c>
      <c r="L41" s="51" t="s">
        <v>310</v>
      </c>
      <c r="M41" s="51" t="s">
        <v>358</v>
      </c>
      <c r="N41" s="51" t="s">
        <v>373</v>
      </c>
      <c r="O41" s="51" t="s">
        <v>99</v>
      </c>
      <c r="P41" s="54">
        <v>5342</v>
      </c>
      <c r="Q41" s="51" t="s">
        <v>99</v>
      </c>
      <c r="R41" s="51" t="s">
        <v>368</v>
      </c>
      <c r="S41" s="51" t="s">
        <v>35</v>
      </c>
    </row>
    <row r="42" spans="1:19" ht="14.1" hidden="1" customHeight="1" x14ac:dyDescent="0.3">
      <c r="A42" s="52" t="s">
        <v>99</v>
      </c>
      <c r="B42" s="51" t="s">
        <v>16</v>
      </c>
      <c r="C42" s="51" t="s">
        <v>100</v>
      </c>
      <c r="D42" s="51" t="s">
        <v>374</v>
      </c>
      <c r="E42" s="51" t="s">
        <v>375</v>
      </c>
      <c r="F42" s="51" t="s">
        <v>103</v>
      </c>
      <c r="G42" s="53">
        <v>45483</v>
      </c>
      <c r="H42" s="53">
        <v>45496</v>
      </c>
      <c r="I42" s="51" t="s">
        <v>104</v>
      </c>
      <c r="J42" s="51" t="s">
        <v>277</v>
      </c>
      <c r="K42" s="51" t="s">
        <v>278</v>
      </c>
      <c r="L42" s="51" t="s">
        <v>310</v>
      </c>
      <c r="M42" s="51" t="s">
        <v>358</v>
      </c>
      <c r="N42" s="51" t="s">
        <v>376</v>
      </c>
      <c r="O42" s="51" t="s">
        <v>99</v>
      </c>
      <c r="P42" s="54">
        <v>31323</v>
      </c>
      <c r="Q42" s="51" t="s">
        <v>99</v>
      </c>
      <c r="R42" s="51" t="s">
        <v>368</v>
      </c>
      <c r="S42" s="51" t="s">
        <v>64</v>
      </c>
    </row>
    <row r="43" spans="1:19" ht="14.1" hidden="1" customHeight="1" x14ac:dyDescent="0.3">
      <c r="A43" s="52" t="s">
        <v>99</v>
      </c>
      <c r="B43" s="51" t="s">
        <v>16</v>
      </c>
      <c r="C43" s="51" t="s">
        <v>100</v>
      </c>
      <c r="D43" s="51" t="s">
        <v>377</v>
      </c>
      <c r="E43" s="51" t="s">
        <v>378</v>
      </c>
      <c r="F43" s="51" t="s">
        <v>103</v>
      </c>
      <c r="G43" s="53">
        <v>45483</v>
      </c>
      <c r="H43" s="53">
        <v>45496</v>
      </c>
      <c r="I43" s="51" t="s">
        <v>104</v>
      </c>
      <c r="J43" s="51" t="s">
        <v>277</v>
      </c>
      <c r="K43" s="51" t="s">
        <v>278</v>
      </c>
      <c r="L43" s="51" t="s">
        <v>310</v>
      </c>
      <c r="M43" s="51" t="s">
        <v>358</v>
      </c>
      <c r="N43" s="51" t="s">
        <v>379</v>
      </c>
      <c r="O43" s="51" t="s">
        <v>99</v>
      </c>
      <c r="P43" s="54">
        <v>11859</v>
      </c>
      <c r="Q43" s="51" t="s">
        <v>99</v>
      </c>
      <c r="R43" s="51" t="s">
        <v>368</v>
      </c>
      <c r="S43" s="51" t="s">
        <v>58</v>
      </c>
    </row>
    <row r="44" spans="1:19" ht="14.1" hidden="1" customHeight="1" x14ac:dyDescent="0.3">
      <c r="A44" s="52" t="s">
        <v>99</v>
      </c>
      <c r="B44" s="51" t="s">
        <v>16</v>
      </c>
      <c r="C44" s="51" t="s">
        <v>100</v>
      </c>
      <c r="D44" s="51" t="s">
        <v>380</v>
      </c>
      <c r="E44" s="51" t="s">
        <v>381</v>
      </c>
      <c r="F44" s="51" t="s">
        <v>103</v>
      </c>
      <c r="G44" s="53">
        <v>45483</v>
      </c>
      <c r="H44" s="53">
        <v>45496</v>
      </c>
      <c r="I44" s="51" t="s">
        <v>104</v>
      </c>
      <c r="J44" s="51" t="s">
        <v>277</v>
      </c>
      <c r="K44" s="51" t="s">
        <v>278</v>
      </c>
      <c r="L44" s="51" t="s">
        <v>310</v>
      </c>
      <c r="M44" s="51" t="s">
        <v>358</v>
      </c>
      <c r="N44" s="51" t="s">
        <v>382</v>
      </c>
      <c r="O44" s="51" t="s">
        <v>99</v>
      </c>
      <c r="P44" s="54">
        <v>12529</v>
      </c>
      <c r="Q44" s="51" t="s">
        <v>99</v>
      </c>
      <c r="R44" s="51" t="s">
        <v>368</v>
      </c>
      <c r="S44" s="51" t="s">
        <v>62</v>
      </c>
    </row>
    <row r="45" spans="1:19" ht="14.1" hidden="1" customHeight="1" x14ac:dyDescent="0.3">
      <c r="A45" s="52" t="s">
        <v>99</v>
      </c>
      <c r="B45" s="51" t="s">
        <v>16</v>
      </c>
      <c r="C45" s="51" t="s">
        <v>100</v>
      </c>
      <c r="D45" s="51" t="s">
        <v>383</v>
      </c>
      <c r="E45" s="51" t="s">
        <v>384</v>
      </c>
      <c r="F45" s="51" t="s">
        <v>103</v>
      </c>
      <c r="G45" s="53">
        <v>45483</v>
      </c>
      <c r="H45" s="53">
        <v>45496</v>
      </c>
      <c r="I45" s="51" t="s">
        <v>104</v>
      </c>
      <c r="J45" s="51" t="s">
        <v>277</v>
      </c>
      <c r="K45" s="51" t="s">
        <v>278</v>
      </c>
      <c r="L45" s="51" t="s">
        <v>310</v>
      </c>
      <c r="M45" s="51" t="s">
        <v>358</v>
      </c>
      <c r="N45" s="51" t="s">
        <v>385</v>
      </c>
      <c r="O45" s="51" t="s">
        <v>99</v>
      </c>
      <c r="P45" s="54">
        <v>27564</v>
      </c>
      <c r="Q45" s="51" t="s">
        <v>99</v>
      </c>
      <c r="R45" s="51" t="s">
        <v>368</v>
      </c>
      <c r="S45" s="51" t="s">
        <v>70</v>
      </c>
    </row>
    <row r="46" spans="1:19" ht="14.1" hidden="1" customHeight="1" x14ac:dyDescent="0.3">
      <c r="A46" s="52" t="s">
        <v>99</v>
      </c>
      <c r="B46" s="51" t="s">
        <v>16</v>
      </c>
      <c r="C46" s="51" t="s">
        <v>100</v>
      </c>
      <c r="D46" s="51" t="s">
        <v>386</v>
      </c>
      <c r="E46" s="51" t="s">
        <v>387</v>
      </c>
      <c r="F46" s="51" t="s">
        <v>103</v>
      </c>
      <c r="G46" s="53">
        <v>45483</v>
      </c>
      <c r="H46" s="53">
        <v>45496</v>
      </c>
      <c r="I46" s="51" t="s">
        <v>104</v>
      </c>
      <c r="J46" s="51" t="s">
        <v>277</v>
      </c>
      <c r="K46" s="51" t="s">
        <v>278</v>
      </c>
      <c r="L46" s="51" t="s">
        <v>310</v>
      </c>
      <c r="M46" s="51" t="s">
        <v>358</v>
      </c>
      <c r="N46" s="51" t="s">
        <v>388</v>
      </c>
      <c r="O46" s="51" t="s">
        <v>99</v>
      </c>
      <c r="P46" s="54">
        <v>87704</v>
      </c>
      <c r="Q46" s="51" t="s">
        <v>99</v>
      </c>
      <c r="R46" s="51" t="s">
        <v>368</v>
      </c>
      <c r="S46" s="51" t="s">
        <v>75</v>
      </c>
    </row>
    <row r="47" spans="1:19" ht="14.1" hidden="1" customHeight="1" x14ac:dyDescent="0.3">
      <c r="A47" s="52" t="s">
        <v>99</v>
      </c>
      <c r="B47" s="51" t="s">
        <v>16</v>
      </c>
      <c r="C47" s="51" t="s">
        <v>100</v>
      </c>
      <c r="D47" s="51" t="s">
        <v>389</v>
      </c>
      <c r="E47" s="51" t="s">
        <v>390</v>
      </c>
      <c r="F47" s="51" t="s">
        <v>103</v>
      </c>
      <c r="G47" s="53">
        <v>45483</v>
      </c>
      <c r="H47" s="53">
        <v>45496</v>
      </c>
      <c r="I47" s="51" t="s">
        <v>104</v>
      </c>
      <c r="J47" s="51" t="s">
        <v>277</v>
      </c>
      <c r="K47" s="51" t="s">
        <v>278</v>
      </c>
      <c r="L47" s="51" t="s">
        <v>310</v>
      </c>
      <c r="M47" s="51" t="s">
        <v>358</v>
      </c>
      <c r="N47" s="51" t="s">
        <v>376</v>
      </c>
      <c r="O47" s="51" t="s">
        <v>99</v>
      </c>
      <c r="P47" s="54">
        <v>7580</v>
      </c>
      <c r="Q47" s="51" t="s">
        <v>99</v>
      </c>
      <c r="R47" s="51" t="s">
        <v>368</v>
      </c>
      <c r="S47" s="51" t="s">
        <v>64</v>
      </c>
    </row>
    <row r="48" spans="1:19" ht="14.1" hidden="1" customHeight="1" x14ac:dyDescent="0.3">
      <c r="A48" s="52" t="s">
        <v>99</v>
      </c>
      <c r="B48" s="51" t="s">
        <v>16</v>
      </c>
      <c r="C48" s="51" t="s">
        <v>100</v>
      </c>
      <c r="D48" s="51" t="s">
        <v>391</v>
      </c>
      <c r="E48" s="51" t="s">
        <v>392</v>
      </c>
      <c r="F48" s="51" t="s">
        <v>103</v>
      </c>
      <c r="G48" s="53">
        <v>45483</v>
      </c>
      <c r="H48" s="53">
        <v>45496</v>
      </c>
      <c r="I48" s="51" t="s">
        <v>104</v>
      </c>
      <c r="J48" s="51" t="s">
        <v>277</v>
      </c>
      <c r="K48" s="51" t="s">
        <v>278</v>
      </c>
      <c r="L48" s="51" t="s">
        <v>310</v>
      </c>
      <c r="M48" s="51" t="s">
        <v>358</v>
      </c>
      <c r="N48" s="51" t="s">
        <v>376</v>
      </c>
      <c r="O48" s="51" t="s">
        <v>99</v>
      </c>
      <c r="P48" s="54">
        <v>31323</v>
      </c>
      <c r="Q48" s="51" t="s">
        <v>99</v>
      </c>
      <c r="R48" s="51" t="s">
        <v>368</v>
      </c>
      <c r="S48" s="51" t="s">
        <v>64</v>
      </c>
    </row>
    <row r="49" spans="1:19" ht="14.1" hidden="1" customHeight="1" x14ac:dyDescent="0.3">
      <c r="A49" s="52" t="s">
        <v>99</v>
      </c>
      <c r="B49" s="51" t="s">
        <v>16</v>
      </c>
      <c r="C49" s="51" t="s">
        <v>100</v>
      </c>
      <c r="D49" s="51" t="s">
        <v>393</v>
      </c>
      <c r="E49" s="51" t="s">
        <v>394</v>
      </c>
      <c r="F49" s="51" t="s">
        <v>103</v>
      </c>
      <c r="G49" s="53">
        <v>45483</v>
      </c>
      <c r="H49" s="53">
        <v>45496</v>
      </c>
      <c r="I49" s="51" t="s">
        <v>104</v>
      </c>
      <c r="J49" s="51" t="s">
        <v>277</v>
      </c>
      <c r="K49" s="51" t="s">
        <v>278</v>
      </c>
      <c r="L49" s="51" t="s">
        <v>310</v>
      </c>
      <c r="M49" s="51" t="s">
        <v>358</v>
      </c>
      <c r="N49" s="51" t="s">
        <v>395</v>
      </c>
      <c r="O49" s="51" t="s">
        <v>99</v>
      </c>
      <c r="P49" s="54">
        <v>41973</v>
      </c>
      <c r="Q49" s="51" t="s">
        <v>99</v>
      </c>
      <c r="R49" s="51" t="s">
        <v>368</v>
      </c>
      <c r="S49" s="51" t="s">
        <v>63</v>
      </c>
    </row>
    <row r="50" spans="1:19" ht="14.1" hidden="1" customHeight="1" x14ac:dyDescent="0.3">
      <c r="A50" s="52" t="s">
        <v>99</v>
      </c>
      <c r="B50" s="51" t="s">
        <v>16</v>
      </c>
      <c r="C50" s="51" t="s">
        <v>100</v>
      </c>
      <c r="D50" s="51" t="s">
        <v>396</v>
      </c>
      <c r="E50" s="51" t="s">
        <v>397</v>
      </c>
      <c r="F50" s="51" t="s">
        <v>103</v>
      </c>
      <c r="G50" s="53">
        <v>45485</v>
      </c>
      <c r="H50" s="53">
        <v>45496</v>
      </c>
      <c r="I50" s="51" t="s">
        <v>104</v>
      </c>
      <c r="J50" s="51" t="s">
        <v>277</v>
      </c>
      <c r="K50" s="51" t="s">
        <v>278</v>
      </c>
      <c r="L50" s="51" t="s">
        <v>310</v>
      </c>
      <c r="M50" s="51" t="s">
        <v>358</v>
      </c>
      <c r="N50" s="51" t="s">
        <v>367</v>
      </c>
      <c r="O50" s="51" t="s">
        <v>99</v>
      </c>
      <c r="P50" s="54">
        <v>21926</v>
      </c>
      <c r="Q50" s="51" t="s">
        <v>99</v>
      </c>
      <c r="R50" s="51" t="s">
        <v>368</v>
      </c>
      <c r="S50" s="51" t="s">
        <v>31</v>
      </c>
    </row>
    <row r="51" spans="1:19" ht="14.1" hidden="1" customHeight="1" x14ac:dyDescent="0.3">
      <c r="A51" s="52" t="s">
        <v>99</v>
      </c>
      <c r="B51" s="51" t="s">
        <v>16</v>
      </c>
      <c r="C51" s="51" t="s">
        <v>100</v>
      </c>
      <c r="D51" s="51" t="s">
        <v>398</v>
      </c>
      <c r="E51" s="51" t="s">
        <v>399</v>
      </c>
      <c r="F51" s="51" t="s">
        <v>103</v>
      </c>
      <c r="G51" s="53">
        <v>45464</v>
      </c>
      <c r="H51" s="53">
        <v>45482</v>
      </c>
      <c r="I51" s="51" t="s">
        <v>104</v>
      </c>
      <c r="J51" s="51" t="s">
        <v>277</v>
      </c>
      <c r="K51" s="51" t="s">
        <v>278</v>
      </c>
      <c r="L51" s="51" t="s">
        <v>310</v>
      </c>
      <c r="M51" s="51" t="s">
        <v>358</v>
      </c>
      <c r="N51" s="51" t="s">
        <v>376</v>
      </c>
      <c r="O51" s="51" t="s">
        <v>99</v>
      </c>
      <c r="P51" s="54">
        <v>88257</v>
      </c>
      <c r="Q51" s="51" t="s">
        <v>99</v>
      </c>
      <c r="R51" s="51" t="s">
        <v>360</v>
      </c>
      <c r="S51" s="51" t="s">
        <v>64</v>
      </c>
    </row>
    <row r="52" spans="1:19" ht="14.1" hidden="1" customHeight="1" x14ac:dyDescent="0.3">
      <c r="A52" s="52" t="s">
        <v>99</v>
      </c>
      <c r="B52" s="51" t="s">
        <v>16</v>
      </c>
      <c r="C52" s="51" t="s">
        <v>100</v>
      </c>
      <c r="D52" s="51" t="s">
        <v>400</v>
      </c>
      <c r="E52" s="51" t="s">
        <v>401</v>
      </c>
      <c r="F52" s="51" t="s">
        <v>103</v>
      </c>
      <c r="G52" s="53">
        <v>45436</v>
      </c>
      <c r="H52" s="53">
        <v>45482</v>
      </c>
      <c r="I52" s="51" t="s">
        <v>104</v>
      </c>
      <c r="J52" s="51" t="s">
        <v>277</v>
      </c>
      <c r="K52" s="51" t="s">
        <v>278</v>
      </c>
      <c r="L52" s="51" t="s">
        <v>310</v>
      </c>
      <c r="M52" s="51" t="s">
        <v>358</v>
      </c>
      <c r="N52" s="51" t="s">
        <v>373</v>
      </c>
      <c r="O52" s="51" t="s">
        <v>99</v>
      </c>
      <c r="P52" s="54">
        <v>70441</v>
      </c>
      <c r="Q52" s="51" t="s">
        <v>99</v>
      </c>
      <c r="R52" s="51" t="s">
        <v>360</v>
      </c>
      <c r="S52" s="51" t="s">
        <v>35</v>
      </c>
    </row>
    <row r="53" spans="1:19" ht="14.1" hidden="1" customHeight="1" x14ac:dyDescent="0.3">
      <c r="A53" s="52" t="s">
        <v>99</v>
      </c>
      <c r="B53" s="51" t="s">
        <v>16</v>
      </c>
      <c r="C53" s="51" t="s">
        <v>100</v>
      </c>
      <c r="D53" s="51" t="s">
        <v>402</v>
      </c>
      <c r="E53" s="51" t="s">
        <v>403</v>
      </c>
      <c r="F53" s="51" t="s">
        <v>103</v>
      </c>
      <c r="G53" s="53">
        <v>45436</v>
      </c>
      <c r="H53" s="53">
        <v>45482</v>
      </c>
      <c r="I53" s="51" t="s">
        <v>104</v>
      </c>
      <c r="J53" s="51" t="s">
        <v>277</v>
      </c>
      <c r="K53" s="51" t="s">
        <v>278</v>
      </c>
      <c r="L53" s="51" t="s">
        <v>310</v>
      </c>
      <c r="M53" s="51" t="s">
        <v>358</v>
      </c>
      <c r="N53" s="51" t="s">
        <v>404</v>
      </c>
      <c r="O53" s="51" t="s">
        <v>99</v>
      </c>
      <c r="P53" s="54">
        <v>156379</v>
      </c>
      <c r="Q53" s="51" t="s">
        <v>99</v>
      </c>
      <c r="R53" s="51" t="s">
        <v>360</v>
      </c>
      <c r="S53" s="51" t="s">
        <v>29</v>
      </c>
    </row>
    <row r="54" spans="1:19" ht="14.1" hidden="1" customHeight="1" x14ac:dyDescent="0.3">
      <c r="A54" s="52" t="s">
        <v>99</v>
      </c>
      <c r="B54" s="51" t="s">
        <v>16</v>
      </c>
      <c r="C54" s="51" t="s">
        <v>100</v>
      </c>
      <c r="D54" s="51" t="s">
        <v>371</v>
      </c>
      <c r="E54" s="51" t="s">
        <v>372</v>
      </c>
      <c r="F54" s="51" t="s">
        <v>103</v>
      </c>
      <c r="G54" s="53">
        <v>45467</v>
      </c>
      <c r="H54" s="53">
        <v>45496</v>
      </c>
      <c r="I54" s="51" t="s">
        <v>104</v>
      </c>
      <c r="J54" s="51" t="s">
        <v>405</v>
      </c>
      <c r="K54" s="51" t="s">
        <v>406</v>
      </c>
      <c r="L54" s="51" t="s">
        <v>310</v>
      </c>
      <c r="M54" s="51" t="s">
        <v>358</v>
      </c>
      <c r="N54" s="51" t="s">
        <v>373</v>
      </c>
      <c r="O54" s="51" t="s">
        <v>99</v>
      </c>
      <c r="P54" s="54">
        <v>27473</v>
      </c>
      <c r="Q54" s="51" t="s">
        <v>99</v>
      </c>
      <c r="R54" s="51" t="s">
        <v>368</v>
      </c>
      <c r="S54" s="51" t="s">
        <v>35</v>
      </c>
    </row>
    <row r="55" spans="1:19" ht="14.1" hidden="1" customHeight="1" x14ac:dyDescent="0.3">
      <c r="A55" s="52" t="s">
        <v>99</v>
      </c>
      <c r="B55" s="51" t="s">
        <v>16</v>
      </c>
      <c r="C55" s="51" t="s">
        <v>100</v>
      </c>
      <c r="D55" s="51" t="s">
        <v>365</v>
      </c>
      <c r="E55" s="51" t="s">
        <v>366</v>
      </c>
      <c r="F55" s="51" t="s">
        <v>103</v>
      </c>
      <c r="G55" s="53">
        <v>45436</v>
      </c>
      <c r="H55" s="53">
        <v>45496</v>
      </c>
      <c r="I55" s="51" t="s">
        <v>104</v>
      </c>
      <c r="J55" s="51" t="s">
        <v>405</v>
      </c>
      <c r="K55" s="51" t="s">
        <v>406</v>
      </c>
      <c r="L55" s="51" t="s">
        <v>310</v>
      </c>
      <c r="M55" s="51" t="s">
        <v>358</v>
      </c>
      <c r="N55" s="51" t="s">
        <v>367</v>
      </c>
      <c r="O55" s="51" t="s">
        <v>99</v>
      </c>
      <c r="P55" s="54">
        <v>5768</v>
      </c>
      <c r="Q55" s="51" t="s">
        <v>99</v>
      </c>
      <c r="R55" s="51" t="s">
        <v>368</v>
      </c>
      <c r="S55" s="51" t="s">
        <v>31</v>
      </c>
    </row>
    <row r="56" spans="1:19" ht="14.1" hidden="1" customHeight="1" x14ac:dyDescent="0.3">
      <c r="A56" s="52" t="s">
        <v>99</v>
      </c>
      <c r="B56" s="51" t="s">
        <v>16</v>
      </c>
      <c r="C56" s="51" t="s">
        <v>100</v>
      </c>
      <c r="D56" s="51" t="s">
        <v>361</v>
      </c>
      <c r="E56" s="51" t="s">
        <v>362</v>
      </c>
      <c r="F56" s="51" t="s">
        <v>103</v>
      </c>
      <c r="G56" s="53">
        <v>45454</v>
      </c>
      <c r="H56" s="53">
        <v>45484</v>
      </c>
      <c r="I56" s="51" t="s">
        <v>104</v>
      </c>
      <c r="J56" s="51" t="s">
        <v>405</v>
      </c>
      <c r="K56" s="51" t="s">
        <v>406</v>
      </c>
      <c r="L56" s="51" t="s">
        <v>310</v>
      </c>
      <c r="M56" s="51" t="s">
        <v>358</v>
      </c>
      <c r="N56" s="51" t="s">
        <v>363</v>
      </c>
      <c r="O56" s="51" t="s">
        <v>99</v>
      </c>
      <c r="P56" s="54">
        <v>32372</v>
      </c>
      <c r="Q56" s="51" t="s">
        <v>99</v>
      </c>
      <c r="R56" s="51" t="s">
        <v>364</v>
      </c>
      <c r="S56" s="51" t="s">
        <v>54</v>
      </c>
    </row>
    <row r="57" spans="1:19" ht="14.1" hidden="1" customHeight="1" x14ac:dyDescent="0.3">
      <c r="A57" s="52" t="s">
        <v>99</v>
      </c>
      <c r="B57" s="51" t="s">
        <v>16</v>
      </c>
      <c r="C57" s="51" t="s">
        <v>100</v>
      </c>
      <c r="D57" s="51" t="s">
        <v>356</v>
      </c>
      <c r="E57" s="51" t="s">
        <v>357</v>
      </c>
      <c r="F57" s="51" t="s">
        <v>103</v>
      </c>
      <c r="G57" s="53">
        <v>45454</v>
      </c>
      <c r="H57" s="53">
        <v>45482</v>
      </c>
      <c r="I57" s="51" t="s">
        <v>104</v>
      </c>
      <c r="J57" s="51" t="s">
        <v>405</v>
      </c>
      <c r="K57" s="51" t="s">
        <v>406</v>
      </c>
      <c r="L57" s="51" t="s">
        <v>310</v>
      </c>
      <c r="M57" s="51" t="s">
        <v>358</v>
      </c>
      <c r="N57" s="51" t="s">
        <v>359</v>
      </c>
      <c r="O57" s="51" t="s">
        <v>99</v>
      </c>
      <c r="P57" s="54">
        <v>60905</v>
      </c>
      <c r="Q57" s="51" t="s">
        <v>99</v>
      </c>
      <c r="R57" s="51" t="s">
        <v>360</v>
      </c>
      <c r="S57" s="51" t="s">
        <v>57</v>
      </c>
    </row>
    <row r="58" spans="1:19" ht="14.1" hidden="1" customHeight="1" x14ac:dyDescent="0.3">
      <c r="A58" s="52" t="s">
        <v>99</v>
      </c>
      <c r="B58" s="51" t="s">
        <v>16</v>
      </c>
      <c r="C58" s="51" t="s">
        <v>100</v>
      </c>
      <c r="D58" s="51" t="s">
        <v>407</v>
      </c>
      <c r="E58" s="51" t="s">
        <v>408</v>
      </c>
      <c r="F58" s="51" t="s">
        <v>103</v>
      </c>
      <c r="G58" s="53">
        <v>45436</v>
      </c>
      <c r="H58" s="53">
        <v>45482</v>
      </c>
      <c r="I58" s="51" t="s">
        <v>104</v>
      </c>
      <c r="J58" s="51" t="s">
        <v>297</v>
      </c>
      <c r="K58" s="51" t="s">
        <v>298</v>
      </c>
      <c r="L58" s="51" t="s">
        <v>310</v>
      </c>
      <c r="M58" s="51" t="s">
        <v>358</v>
      </c>
      <c r="N58" s="51" t="s">
        <v>409</v>
      </c>
      <c r="O58" s="51" t="s">
        <v>99</v>
      </c>
      <c r="P58" s="54">
        <v>30156.89</v>
      </c>
      <c r="Q58" s="51" t="s">
        <v>99</v>
      </c>
      <c r="R58" s="51" t="s">
        <v>360</v>
      </c>
      <c r="S58" s="51" t="s">
        <v>40</v>
      </c>
    </row>
    <row r="59" spans="1:19" ht="14.1" hidden="1" customHeight="1" x14ac:dyDescent="0.3">
      <c r="A59" s="52" t="s">
        <v>99</v>
      </c>
      <c r="B59" s="51" t="s">
        <v>16</v>
      </c>
      <c r="C59" s="51" t="s">
        <v>100</v>
      </c>
      <c r="D59" s="51" t="s">
        <v>410</v>
      </c>
      <c r="E59" s="51" t="s">
        <v>411</v>
      </c>
      <c r="F59" s="51" t="s">
        <v>103</v>
      </c>
      <c r="G59" s="53">
        <v>45436</v>
      </c>
      <c r="H59" s="53">
        <v>45482</v>
      </c>
      <c r="I59" s="51" t="s">
        <v>104</v>
      </c>
      <c r="J59" s="51" t="s">
        <v>297</v>
      </c>
      <c r="K59" s="51" t="s">
        <v>298</v>
      </c>
      <c r="L59" s="51" t="s">
        <v>310</v>
      </c>
      <c r="M59" s="51" t="s">
        <v>358</v>
      </c>
      <c r="N59" s="51" t="s">
        <v>412</v>
      </c>
      <c r="O59" s="51" t="s">
        <v>99</v>
      </c>
      <c r="P59" s="54">
        <v>1914</v>
      </c>
      <c r="Q59" s="51" t="s">
        <v>99</v>
      </c>
      <c r="R59" s="51" t="s">
        <v>360</v>
      </c>
      <c r="S59" s="51" t="s">
        <v>73</v>
      </c>
    </row>
    <row r="60" spans="1:19" ht="14.1" hidden="1" customHeight="1" x14ac:dyDescent="0.3">
      <c r="A60" s="52" t="s">
        <v>99</v>
      </c>
      <c r="B60" s="51" t="s">
        <v>16</v>
      </c>
      <c r="C60" s="51" t="s">
        <v>100</v>
      </c>
      <c r="D60" s="51" t="s">
        <v>413</v>
      </c>
      <c r="E60" s="51" t="s">
        <v>414</v>
      </c>
      <c r="F60" s="51" t="s">
        <v>103</v>
      </c>
      <c r="G60" s="53">
        <v>45436</v>
      </c>
      <c r="H60" s="53">
        <v>45482</v>
      </c>
      <c r="I60" s="51" t="s">
        <v>104</v>
      </c>
      <c r="J60" s="51" t="s">
        <v>297</v>
      </c>
      <c r="K60" s="51" t="s">
        <v>298</v>
      </c>
      <c r="L60" s="51" t="s">
        <v>310</v>
      </c>
      <c r="M60" s="51" t="s">
        <v>358</v>
      </c>
      <c r="N60" s="51" t="s">
        <v>404</v>
      </c>
      <c r="O60" s="51" t="s">
        <v>99</v>
      </c>
      <c r="P60" s="54">
        <v>316429.21000000002</v>
      </c>
      <c r="Q60" s="51" t="s">
        <v>99</v>
      </c>
      <c r="R60" s="51" t="s">
        <v>360</v>
      </c>
      <c r="S60" s="51" t="s">
        <v>29</v>
      </c>
    </row>
    <row r="61" spans="1:19" ht="14.1" hidden="1" customHeight="1" x14ac:dyDescent="0.3">
      <c r="A61" s="52" t="s">
        <v>99</v>
      </c>
      <c r="B61" s="51" t="s">
        <v>16</v>
      </c>
      <c r="C61" s="51" t="s">
        <v>100</v>
      </c>
      <c r="D61" s="51" t="s">
        <v>415</v>
      </c>
      <c r="E61" s="51" t="s">
        <v>416</v>
      </c>
      <c r="F61" s="51" t="s">
        <v>103</v>
      </c>
      <c r="G61" s="53">
        <v>45436</v>
      </c>
      <c r="H61" s="53">
        <v>45482</v>
      </c>
      <c r="I61" s="51" t="s">
        <v>104</v>
      </c>
      <c r="J61" s="51" t="s">
        <v>297</v>
      </c>
      <c r="K61" s="51" t="s">
        <v>298</v>
      </c>
      <c r="L61" s="51" t="s">
        <v>310</v>
      </c>
      <c r="M61" s="51" t="s">
        <v>358</v>
      </c>
      <c r="N61" s="51" t="s">
        <v>404</v>
      </c>
      <c r="O61" s="51" t="s">
        <v>99</v>
      </c>
      <c r="P61" s="54">
        <v>174</v>
      </c>
      <c r="Q61" s="51" t="s">
        <v>99</v>
      </c>
      <c r="R61" s="51" t="s">
        <v>360</v>
      </c>
      <c r="S61" s="51" t="s">
        <v>29</v>
      </c>
    </row>
    <row r="62" spans="1:19" ht="14.1" hidden="1" customHeight="1" x14ac:dyDescent="0.3">
      <c r="A62" s="52" t="s">
        <v>99</v>
      </c>
      <c r="B62" s="51" t="s">
        <v>16</v>
      </c>
      <c r="C62" s="51" t="s">
        <v>100</v>
      </c>
      <c r="D62" s="51" t="s">
        <v>417</v>
      </c>
      <c r="E62" s="51" t="s">
        <v>418</v>
      </c>
      <c r="F62" s="51" t="s">
        <v>103</v>
      </c>
      <c r="G62" s="53">
        <v>45453</v>
      </c>
      <c r="H62" s="53">
        <v>45482</v>
      </c>
      <c r="I62" s="51" t="s">
        <v>104</v>
      </c>
      <c r="J62" s="51" t="s">
        <v>297</v>
      </c>
      <c r="K62" s="51" t="s">
        <v>298</v>
      </c>
      <c r="L62" s="51" t="s">
        <v>310</v>
      </c>
      <c r="M62" s="51" t="s">
        <v>358</v>
      </c>
      <c r="N62" s="51" t="s">
        <v>409</v>
      </c>
      <c r="O62" s="51" t="s">
        <v>99</v>
      </c>
      <c r="P62" s="54">
        <v>37700.83</v>
      </c>
      <c r="Q62" s="51" t="s">
        <v>99</v>
      </c>
      <c r="R62" s="51" t="s">
        <v>360</v>
      </c>
      <c r="S62" s="51" t="s">
        <v>40</v>
      </c>
    </row>
    <row r="63" spans="1:19" ht="14.1" hidden="1" customHeight="1" x14ac:dyDescent="0.3">
      <c r="A63" s="52" t="s">
        <v>99</v>
      </c>
      <c r="B63" s="51" t="s">
        <v>16</v>
      </c>
      <c r="C63" s="51" t="s">
        <v>100</v>
      </c>
      <c r="D63" s="51" t="s">
        <v>419</v>
      </c>
      <c r="E63" s="51" t="s">
        <v>420</v>
      </c>
      <c r="F63" s="51" t="s">
        <v>103</v>
      </c>
      <c r="G63" s="53">
        <v>45453</v>
      </c>
      <c r="H63" s="53">
        <v>45482</v>
      </c>
      <c r="I63" s="51" t="s">
        <v>104</v>
      </c>
      <c r="J63" s="51" t="s">
        <v>297</v>
      </c>
      <c r="K63" s="51" t="s">
        <v>298</v>
      </c>
      <c r="L63" s="51" t="s">
        <v>310</v>
      </c>
      <c r="M63" s="51" t="s">
        <v>358</v>
      </c>
      <c r="N63" s="51" t="s">
        <v>409</v>
      </c>
      <c r="O63" s="51" t="s">
        <v>99</v>
      </c>
      <c r="P63" s="54">
        <v>60087.65</v>
      </c>
      <c r="Q63" s="51" t="s">
        <v>99</v>
      </c>
      <c r="R63" s="51" t="s">
        <v>360</v>
      </c>
      <c r="S63" s="51" t="s">
        <v>40</v>
      </c>
    </row>
    <row r="64" spans="1:19" ht="14.1" hidden="1" customHeight="1" x14ac:dyDescent="0.3">
      <c r="A64" s="52" t="s">
        <v>99</v>
      </c>
      <c r="B64" s="51" t="s">
        <v>16</v>
      </c>
      <c r="C64" s="51" t="s">
        <v>100</v>
      </c>
      <c r="D64" s="51" t="s">
        <v>421</v>
      </c>
      <c r="E64" s="51" t="s">
        <v>422</v>
      </c>
      <c r="F64" s="51" t="s">
        <v>103</v>
      </c>
      <c r="G64" s="53">
        <v>45453</v>
      </c>
      <c r="H64" s="53">
        <v>45482</v>
      </c>
      <c r="I64" s="51" t="s">
        <v>104</v>
      </c>
      <c r="J64" s="51" t="s">
        <v>297</v>
      </c>
      <c r="K64" s="51" t="s">
        <v>298</v>
      </c>
      <c r="L64" s="51" t="s">
        <v>310</v>
      </c>
      <c r="M64" s="51" t="s">
        <v>358</v>
      </c>
      <c r="N64" s="51" t="s">
        <v>373</v>
      </c>
      <c r="O64" s="51" t="s">
        <v>99</v>
      </c>
      <c r="P64" s="54">
        <v>1231.44</v>
      </c>
      <c r="Q64" s="51" t="s">
        <v>99</v>
      </c>
      <c r="R64" s="51" t="s">
        <v>360</v>
      </c>
      <c r="S64" s="51" t="s">
        <v>35</v>
      </c>
    </row>
    <row r="65" spans="1:19" ht="14.1" hidden="1" customHeight="1" x14ac:dyDescent="0.3">
      <c r="A65" s="52" t="s">
        <v>99</v>
      </c>
      <c r="B65" s="51" t="s">
        <v>16</v>
      </c>
      <c r="C65" s="51" t="s">
        <v>100</v>
      </c>
      <c r="D65" s="51" t="s">
        <v>423</v>
      </c>
      <c r="E65" s="51" t="s">
        <v>424</v>
      </c>
      <c r="F65" s="51" t="s">
        <v>103</v>
      </c>
      <c r="G65" s="53">
        <v>45453</v>
      </c>
      <c r="H65" s="53">
        <v>45482</v>
      </c>
      <c r="I65" s="51" t="s">
        <v>104</v>
      </c>
      <c r="J65" s="51" t="s">
        <v>297</v>
      </c>
      <c r="K65" s="51" t="s">
        <v>298</v>
      </c>
      <c r="L65" s="51" t="s">
        <v>310</v>
      </c>
      <c r="M65" s="51" t="s">
        <v>358</v>
      </c>
      <c r="N65" s="51" t="s">
        <v>367</v>
      </c>
      <c r="O65" s="51" t="s">
        <v>99</v>
      </c>
      <c r="P65" s="54">
        <v>1480</v>
      </c>
      <c r="Q65" s="51" t="s">
        <v>99</v>
      </c>
      <c r="R65" s="51" t="s">
        <v>360</v>
      </c>
      <c r="S65" s="51" t="s">
        <v>31</v>
      </c>
    </row>
    <row r="66" spans="1:19" ht="14.1" hidden="1" customHeight="1" x14ac:dyDescent="0.3">
      <c r="A66" s="52" t="s">
        <v>99</v>
      </c>
      <c r="B66" s="51" t="s">
        <v>16</v>
      </c>
      <c r="C66" s="51" t="s">
        <v>100</v>
      </c>
      <c r="D66" s="51" t="s">
        <v>425</v>
      </c>
      <c r="E66" s="51" t="s">
        <v>426</v>
      </c>
      <c r="F66" s="51" t="s">
        <v>103</v>
      </c>
      <c r="G66" s="53">
        <v>45453</v>
      </c>
      <c r="H66" s="53">
        <v>45482</v>
      </c>
      <c r="I66" s="51" t="s">
        <v>104</v>
      </c>
      <c r="J66" s="51" t="s">
        <v>297</v>
      </c>
      <c r="K66" s="51" t="s">
        <v>298</v>
      </c>
      <c r="L66" s="51" t="s">
        <v>310</v>
      </c>
      <c r="M66" s="51" t="s">
        <v>358</v>
      </c>
      <c r="N66" s="51" t="s">
        <v>359</v>
      </c>
      <c r="O66" s="51" t="s">
        <v>99</v>
      </c>
      <c r="P66" s="54">
        <v>4403.58</v>
      </c>
      <c r="Q66" s="51" t="s">
        <v>99</v>
      </c>
      <c r="R66" s="51" t="s">
        <v>360</v>
      </c>
      <c r="S66" s="51" t="s">
        <v>57</v>
      </c>
    </row>
    <row r="67" spans="1:19" ht="14.1" hidden="1" customHeight="1" x14ac:dyDescent="0.3">
      <c r="A67" s="52" t="s">
        <v>99</v>
      </c>
      <c r="B67" s="51" t="s">
        <v>16</v>
      </c>
      <c r="C67" s="51" t="s">
        <v>100</v>
      </c>
      <c r="D67" s="51" t="s">
        <v>427</v>
      </c>
      <c r="E67" s="51" t="s">
        <v>428</v>
      </c>
      <c r="F67" s="51" t="s">
        <v>103</v>
      </c>
      <c r="G67" s="53">
        <v>45453</v>
      </c>
      <c r="H67" s="53">
        <v>45484</v>
      </c>
      <c r="I67" s="51" t="s">
        <v>104</v>
      </c>
      <c r="J67" s="51" t="s">
        <v>297</v>
      </c>
      <c r="K67" s="51" t="s">
        <v>298</v>
      </c>
      <c r="L67" s="51" t="s">
        <v>310</v>
      </c>
      <c r="M67" s="51" t="s">
        <v>358</v>
      </c>
      <c r="N67" s="51" t="s">
        <v>382</v>
      </c>
      <c r="O67" s="51" t="s">
        <v>99</v>
      </c>
      <c r="P67" s="54">
        <v>1665.1</v>
      </c>
      <c r="Q67" s="51" t="s">
        <v>99</v>
      </c>
      <c r="R67" s="51" t="s">
        <v>364</v>
      </c>
      <c r="S67" s="51" t="s">
        <v>62</v>
      </c>
    </row>
    <row r="68" spans="1:19" ht="14.1" hidden="1" customHeight="1" x14ac:dyDescent="0.3">
      <c r="A68" s="52" t="s">
        <v>99</v>
      </c>
      <c r="B68" s="51" t="s">
        <v>16</v>
      </c>
      <c r="C68" s="51" t="s">
        <v>100</v>
      </c>
      <c r="D68" s="51" t="s">
        <v>429</v>
      </c>
      <c r="E68" s="51" t="s">
        <v>430</v>
      </c>
      <c r="F68" s="51" t="s">
        <v>103</v>
      </c>
      <c r="G68" s="53">
        <v>45436</v>
      </c>
      <c r="H68" s="53">
        <v>45484</v>
      </c>
      <c r="I68" s="51" t="s">
        <v>104</v>
      </c>
      <c r="J68" s="51" t="s">
        <v>297</v>
      </c>
      <c r="K68" s="51" t="s">
        <v>298</v>
      </c>
      <c r="L68" s="51" t="s">
        <v>310</v>
      </c>
      <c r="M68" s="51" t="s">
        <v>358</v>
      </c>
      <c r="N68" s="51" t="s">
        <v>382</v>
      </c>
      <c r="O68" s="51" t="s">
        <v>99</v>
      </c>
      <c r="P68" s="54">
        <v>22551.9</v>
      </c>
      <c r="Q68" s="51" t="s">
        <v>99</v>
      </c>
      <c r="R68" s="51" t="s">
        <v>364</v>
      </c>
      <c r="S68" s="51" t="s">
        <v>62</v>
      </c>
    </row>
    <row r="69" spans="1:19" ht="14.1" hidden="1" customHeight="1" x14ac:dyDescent="0.3">
      <c r="A69" s="52" t="s">
        <v>99</v>
      </c>
      <c r="B69" s="51" t="s">
        <v>16</v>
      </c>
      <c r="C69" s="51" t="s">
        <v>100</v>
      </c>
      <c r="D69" s="51" t="s">
        <v>431</v>
      </c>
      <c r="E69" s="51" t="s">
        <v>432</v>
      </c>
      <c r="F69" s="51" t="s">
        <v>103</v>
      </c>
      <c r="G69" s="53">
        <v>45436</v>
      </c>
      <c r="H69" s="53">
        <v>45484</v>
      </c>
      <c r="I69" s="51" t="s">
        <v>104</v>
      </c>
      <c r="J69" s="51" t="s">
        <v>297</v>
      </c>
      <c r="K69" s="51" t="s">
        <v>298</v>
      </c>
      <c r="L69" s="51" t="s">
        <v>310</v>
      </c>
      <c r="M69" s="51" t="s">
        <v>358</v>
      </c>
      <c r="N69" s="51" t="s">
        <v>382</v>
      </c>
      <c r="O69" s="51" t="s">
        <v>99</v>
      </c>
      <c r="P69" s="54">
        <v>1034.07</v>
      </c>
      <c r="Q69" s="51" t="s">
        <v>99</v>
      </c>
      <c r="R69" s="51" t="s">
        <v>364</v>
      </c>
      <c r="S69" s="51" t="s">
        <v>62</v>
      </c>
    </row>
    <row r="70" spans="1:19" ht="14.1" hidden="1" customHeight="1" x14ac:dyDescent="0.3">
      <c r="A70" s="52" t="s">
        <v>99</v>
      </c>
      <c r="B70" s="51" t="s">
        <v>16</v>
      </c>
      <c r="C70" s="51" t="s">
        <v>100</v>
      </c>
      <c r="D70" s="51" t="s">
        <v>433</v>
      </c>
      <c r="E70" s="51" t="s">
        <v>434</v>
      </c>
      <c r="F70" s="51" t="s">
        <v>103</v>
      </c>
      <c r="G70" s="53">
        <v>45453</v>
      </c>
      <c r="H70" s="53">
        <v>45484</v>
      </c>
      <c r="I70" s="51" t="s">
        <v>104</v>
      </c>
      <c r="J70" s="51" t="s">
        <v>297</v>
      </c>
      <c r="K70" s="51" t="s">
        <v>298</v>
      </c>
      <c r="L70" s="51" t="s">
        <v>310</v>
      </c>
      <c r="M70" s="51" t="s">
        <v>358</v>
      </c>
      <c r="N70" s="51" t="s">
        <v>363</v>
      </c>
      <c r="O70" s="51" t="s">
        <v>99</v>
      </c>
      <c r="P70" s="54">
        <v>1839.86</v>
      </c>
      <c r="Q70" s="51" t="s">
        <v>99</v>
      </c>
      <c r="R70" s="51" t="s">
        <v>364</v>
      </c>
      <c r="S70" s="51" t="s">
        <v>54</v>
      </c>
    </row>
    <row r="71" spans="1:19" ht="14.1" hidden="1" customHeight="1" x14ac:dyDescent="0.3">
      <c r="A71" s="52" t="s">
        <v>99</v>
      </c>
      <c r="B71" s="51" t="s">
        <v>16</v>
      </c>
      <c r="C71" s="51" t="s">
        <v>100</v>
      </c>
      <c r="D71" s="51" t="s">
        <v>435</v>
      </c>
      <c r="E71" s="51" t="s">
        <v>436</v>
      </c>
      <c r="F71" s="51" t="s">
        <v>103</v>
      </c>
      <c r="G71" s="53">
        <v>45453</v>
      </c>
      <c r="H71" s="53">
        <v>45496</v>
      </c>
      <c r="I71" s="51" t="s">
        <v>104</v>
      </c>
      <c r="J71" s="51" t="s">
        <v>297</v>
      </c>
      <c r="K71" s="51" t="s">
        <v>298</v>
      </c>
      <c r="L71" s="51" t="s">
        <v>310</v>
      </c>
      <c r="M71" s="51" t="s">
        <v>358</v>
      </c>
      <c r="N71" s="51" t="s">
        <v>437</v>
      </c>
      <c r="O71" s="51" t="s">
        <v>99</v>
      </c>
      <c r="P71" s="54">
        <v>348</v>
      </c>
      <c r="Q71" s="51" t="s">
        <v>99</v>
      </c>
      <c r="R71" s="51" t="s">
        <v>368</v>
      </c>
      <c r="S71" s="51" t="s">
        <v>38</v>
      </c>
    </row>
    <row r="72" spans="1:19" ht="14.1" hidden="1" customHeight="1" x14ac:dyDescent="0.3">
      <c r="A72" s="52" t="s">
        <v>99</v>
      </c>
      <c r="B72" s="51" t="s">
        <v>16</v>
      </c>
      <c r="C72" s="51" t="s">
        <v>100</v>
      </c>
      <c r="D72" s="51" t="s">
        <v>438</v>
      </c>
      <c r="E72" s="51" t="s">
        <v>439</v>
      </c>
      <c r="F72" s="51" t="s">
        <v>103</v>
      </c>
      <c r="G72" s="53">
        <v>45453</v>
      </c>
      <c r="H72" s="53">
        <v>45496</v>
      </c>
      <c r="I72" s="51" t="s">
        <v>104</v>
      </c>
      <c r="J72" s="51" t="s">
        <v>297</v>
      </c>
      <c r="K72" s="51" t="s">
        <v>298</v>
      </c>
      <c r="L72" s="51" t="s">
        <v>310</v>
      </c>
      <c r="M72" s="51" t="s">
        <v>358</v>
      </c>
      <c r="N72" s="51" t="s">
        <v>440</v>
      </c>
      <c r="O72" s="51" t="s">
        <v>99</v>
      </c>
      <c r="P72" s="54">
        <v>2155.02</v>
      </c>
      <c r="Q72" s="51" t="s">
        <v>99</v>
      </c>
      <c r="R72" s="51" t="s">
        <v>368</v>
      </c>
      <c r="S72" s="51" t="s">
        <v>48</v>
      </c>
    </row>
    <row r="73" spans="1:19" ht="14.1" hidden="1" customHeight="1" x14ac:dyDescent="0.3">
      <c r="A73" s="52" t="s">
        <v>99</v>
      </c>
      <c r="B73" s="51" t="s">
        <v>16</v>
      </c>
      <c r="C73" s="51" t="s">
        <v>100</v>
      </c>
      <c r="D73" s="51" t="s">
        <v>441</v>
      </c>
      <c r="E73" s="51" t="s">
        <v>442</v>
      </c>
      <c r="F73" s="51" t="s">
        <v>103</v>
      </c>
      <c r="G73" s="53">
        <v>45453</v>
      </c>
      <c r="H73" s="53">
        <v>45496</v>
      </c>
      <c r="I73" s="51" t="s">
        <v>104</v>
      </c>
      <c r="J73" s="51" t="s">
        <v>297</v>
      </c>
      <c r="K73" s="51" t="s">
        <v>298</v>
      </c>
      <c r="L73" s="51" t="s">
        <v>310</v>
      </c>
      <c r="M73" s="51" t="s">
        <v>358</v>
      </c>
      <c r="N73" s="51" t="s">
        <v>443</v>
      </c>
      <c r="O73" s="51" t="s">
        <v>99</v>
      </c>
      <c r="P73" s="54">
        <v>496</v>
      </c>
      <c r="Q73" s="51" t="s">
        <v>99</v>
      </c>
      <c r="R73" s="51" t="s">
        <v>368</v>
      </c>
      <c r="S73" s="51" t="s">
        <v>65</v>
      </c>
    </row>
    <row r="74" spans="1:19" ht="14.1" hidden="1" customHeight="1" x14ac:dyDescent="0.3">
      <c r="A74" s="52" t="s">
        <v>99</v>
      </c>
      <c r="B74" s="51" t="s">
        <v>16</v>
      </c>
      <c r="C74" s="51" t="s">
        <v>100</v>
      </c>
      <c r="D74" s="51" t="s">
        <v>444</v>
      </c>
      <c r="E74" s="51" t="s">
        <v>445</v>
      </c>
      <c r="F74" s="51" t="s">
        <v>103</v>
      </c>
      <c r="G74" s="53">
        <v>45471</v>
      </c>
      <c r="H74" s="53">
        <v>45496</v>
      </c>
      <c r="I74" s="51" t="s">
        <v>104</v>
      </c>
      <c r="J74" s="51" t="s">
        <v>297</v>
      </c>
      <c r="K74" s="51" t="s">
        <v>298</v>
      </c>
      <c r="L74" s="51" t="s">
        <v>310</v>
      </c>
      <c r="M74" s="51" t="s">
        <v>358</v>
      </c>
      <c r="N74" s="51" t="s">
        <v>379</v>
      </c>
      <c r="O74" s="51" t="s">
        <v>99</v>
      </c>
      <c r="P74" s="54">
        <v>5000</v>
      </c>
      <c r="Q74" s="51" t="s">
        <v>99</v>
      </c>
      <c r="R74" s="51" t="s">
        <v>368</v>
      </c>
      <c r="S74" s="51" t="s">
        <v>58</v>
      </c>
    </row>
    <row r="75" spans="1:19" ht="14.1" hidden="1" customHeight="1" x14ac:dyDescent="0.3">
      <c r="A75" s="52" t="s">
        <v>99</v>
      </c>
      <c r="B75" s="51" t="s">
        <v>16</v>
      </c>
      <c r="C75" s="51" t="s">
        <v>100</v>
      </c>
      <c r="D75" s="51" t="s">
        <v>446</v>
      </c>
      <c r="E75" s="51" t="s">
        <v>447</v>
      </c>
      <c r="F75" s="51" t="s">
        <v>103</v>
      </c>
      <c r="G75" s="53">
        <v>45436</v>
      </c>
      <c r="H75" s="53">
        <v>45496</v>
      </c>
      <c r="I75" s="51" t="s">
        <v>104</v>
      </c>
      <c r="J75" s="51" t="s">
        <v>297</v>
      </c>
      <c r="K75" s="51" t="s">
        <v>298</v>
      </c>
      <c r="L75" s="51" t="s">
        <v>310</v>
      </c>
      <c r="M75" s="51" t="s">
        <v>358</v>
      </c>
      <c r="N75" s="51" t="s">
        <v>376</v>
      </c>
      <c r="O75" s="51" t="s">
        <v>99</v>
      </c>
      <c r="P75" s="54">
        <v>696</v>
      </c>
      <c r="Q75" s="51" t="s">
        <v>99</v>
      </c>
      <c r="R75" s="51" t="s">
        <v>368</v>
      </c>
      <c r="S75" s="51" t="s">
        <v>64</v>
      </c>
    </row>
    <row r="76" spans="1:19" ht="14.1" hidden="1" customHeight="1" x14ac:dyDescent="0.3">
      <c r="A76" s="52" t="s">
        <v>99</v>
      </c>
      <c r="B76" s="51" t="s">
        <v>16</v>
      </c>
      <c r="C76" s="51" t="s">
        <v>100</v>
      </c>
      <c r="D76" s="51" t="s">
        <v>448</v>
      </c>
      <c r="E76" s="51" t="s">
        <v>449</v>
      </c>
      <c r="F76" s="51" t="s">
        <v>103</v>
      </c>
      <c r="G76" s="53">
        <v>45453</v>
      </c>
      <c r="H76" s="53">
        <v>45496</v>
      </c>
      <c r="I76" s="51" t="s">
        <v>104</v>
      </c>
      <c r="J76" s="51" t="s">
        <v>297</v>
      </c>
      <c r="K76" s="51" t="s">
        <v>298</v>
      </c>
      <c r="L76" s="51" t="s">
        <v>310</v>
      </c>
      <c r="M76" s="51" t="s">
        <v>358</v>
      </c>
      <c r="N76" s="51" t="s">
        <v>376</v>
      </c>
      <c r="O76" s="51" t="s">
        <v>99</v>
      </c>
      <c r="P76" s="54">
        <v>174</v>
      </c>
      <c r="Q76" s="51" t="s">
        <v>99</v>
      </c>
      <c r="R76" s="51" t="s">
        <v>368</v>
      </c>
      <c r="S76" s="51" t="s">
        <v>64</v>
      </c>
    </row>
    <row r="77" spans="1:19" ht="14.1" hidden="1" customHeight="1" x14ac:dyDescent="0.3">
      <c r="A77" s="52" t="s">
        <v>99</v>
      </c>
      <c r="B77" s="51" t="s">
        <v>16</v>
      </c>
      <c r="C77" s="51" t="s">
        <v>100</v>
      </c>
      <c r="D77" s="51" t="s">
        <v>450</v>
      </c>
      <c r="E77" s="51" t="s">
        <v>451</v>
      </c>
      <c r="F77" s="51" t="s">
        <v>103</v>
      </c>
      <c r="G77" s="53">
        <v>45453</v>
      </c>
      <c r="H77" s="53">
        <v>45496</v>
      </c>
      <c r="I77" s="51" t="s">
        <v>104</v>
      </c>
      <c r="J77" s="51" t="s">
        <v>297</v>
      </c>
      <c r="K77" s="51" t="s">
        <v>298</v>
      </c>
      <c r="L77" s="51" t="s">
        <v>310</v>
      </c>
      <c r="M77" s="51" t="s">
        <v>358</v>
      </c>
      <c r="N77" s="51" t="s">
        <v>440</v>
      </c>
      <c r="O77" s="51" t="s">
        <v>99</v>
      </c>
      <c r="P77" s="54">
        <v>22732.400000000001</v>
      </c>
      <c r="Q77" s="51" t="s">
        <v>99</v>
      </c>
      <c r="R77" s="51" t="s">
        <v>368</v>
      </c>
      <c r="S77" s="51" t="s">
        <v>48</v>
      </c>
    </row>
    <row r="78" spans="1:19" ht="14.1" hidden="1" customHeight="1" x14ac:dyDescent="0.3">
      <c r="A78" s="52" t="s">
        <v>99</v>
      </c>
      <c r="B78" s="51" t="s">
        <v>16</v>
      </c>
      <c r="C78" s="51" t="s">
        <v>100</v>
      </c>
      <c r="D78" s="51" t="s">
        <v>452</v>
      </c>
      <c r="E78" s="51" t="s">
        <v>453</v>
      </c>
      <c r="F78" s="51" t="s">
        <v>103</v>
      </c>
      <c r="G78" s="53">
        <v>45453</v>
      </c>
      <c r="H78" s="53">
        <v>45482</v>
      </c>
      <c r="I78" s="51" t="s">
        <v>104</v>
      </c>
      <c r="J78" s="51" t="s">
        <v>297</v>
      </c>
      <c r="K78" s="51" t="s">
        <v>298</v>
      </c>
      <c r="L78" s="51" t="s">
        <v>310</v>
      </c>
      <c r="M78" s="51" t="s">
        <v>358</v>
      </c>
      <c r="N78" s="51" t="s">
        <v>367</v>
      </c>
      <c r="O78" s="51" t="s">
        <v>99</v>
      </c>
      <c r="P78" s="54">
        <v>3078.6</v>
      </c>
      <c r="Q78" s="51" t="s">
        <v>99</v>
      </c>
      <c r="R78" s="51" t="s">
        <v>360</v>
      </c>
      <c r="S78" s="51" t="s">
        <v>31</v>
      </c>
    </row>
    <row r="79" spans="1:19" ht="14.1" hidden="1" customHeight="1" x14ac:dyDescent="0.3">
      <c r="A79" s="52" t="s">
        <v>99</v>
      </c>
      <c r="B79" s="51" t="s">
        <v>16</v>
      </c>
      <c r="C79" s="51" t="s">
        <v>100</v>
      </c>
      <c r="D79" s="51" t="s">
        <v>454</v>
      </c>
      <c r="E79" s="51" t="s">
        <v>455</v>
      </c>
      <c r="F79" s="51" t="s">
        <v>103</v>
      </c>
      <c r="G79" s="53">
        <v>45436</v>
      </c>
      <c r="H79" s="53">
        <v>45482</v>
      </c>
      <c r="I79" s="51" t="s">
        <v>104</v>
      </c>
      <c r="J79" s="51" t="s">
        <v>297</v>
      </c>
      <c r="K79" s="51" t="s">
        <v>298</v>
      </c>
      <c r="L79" s="51" t="s">
        <v>310</v>
      </c>
      <c r="M79" s="51" t="s">
        <v>358</v>
      </c>
      <c r="N79" s="51" t="s">
        <v>379</v>
      </c>
      <c r="O79" s="51" t="s">
        <v>99</v>
      </c>
      <c r="P79" s="54">
        <v>10000</v>
      </c>
      <c r="Q79" s="51" t="s">
        <v>99</v>
      </c>
      <c r="R79" s="51" t="s">
        <v>360</v>
      </c>
      <c r="S79" s="51" t="s">
        <v>58</v>
      </c>
    </row>
    <row r="80" spans="1:19" ht="14.1" hidden="1" customHeight="1" x14ac:dyDescent="0.3">
      <c r="A80" s="52" t="s">
        <v>99</v>
      </c>
      <c r="B80" s="51" t="s">
        <v>16</v>
      </c>
      <c r="C80" s="51" t="s">
        <v>100</v>
      </c>
      <c r="D80" s="51" t="s">
        <v>456</v>
      </c>
      <c r="E80" s="51" t="s">
        <v>457</v>
      </c>
      <c r="F80" s="51" t="s">
        <v>103</v>
      </c>
      <c r="G80" s="53">
        <v>45453</v>
      </c>
      <c r="H80" s="53">
        <v>45482</v>
      </c>
      <c r="I80" s="51" t="s">
        <v>104</v>
      </c>
      <c r="J80" s="51" t="s">
        <v>297</v>
      </c>
      <c r="K80" s="51" t="s">
        <v>298</v>
      </c>
      <c r="L80" s="51" t="s">
        <v>310</v>
      </c>
      <c r="M80" s="51" t="s">
        <v>358</v>
      </c>
      <c r="N80" s="51" t="s">
        <v>385</v>
      </c>
      <c r="O80" s="51" t="s">
        <v>99</v>
      </c>
      <c r="P80" s="54">
        <v>296</v>
      </c>
      <c r="Q80" s="51" t="s">
        <v>99</v>
      </c>
      <c r="R80" s="51" t="s">
        <v>360</v>
      </c>
      <c r="S80" s="51" t="s">
        <v>70</v>
      </c>
    </row>
    <row r="81" spans="1:19" ht="14.1" hidden="1" customHeight="1" x14ac:dyDescent="0.3">
      <c r="A81" s="52" t="s">
        <v>99</v>
      </c>
      <c r="B81" s="51" t="s">
        <v>16</v>
      </c>
      <c r="C81" s="51" t="s">
        <v>100</v>
      </c>
      <c r="D81" s="51" t="s">
        <v>458</v>
      </c>
      <c r="E81" s="51" t="s">
        <v>459</v>
      </c>
      <c r="F81" s="51" t="s">
        <v>103</v>
      </c>
      <c r="G81" s="53">
        <v>45436</v>
      </c>
      <c r="H81" s="53">
        <v>45482</v>
      </c>
      <c r="I81" s="51" t="s">
        <v>104</v>
      </c>
      <c r="J81" s="51" t="s">
        <v>297</v>
      </c>
      <c r="K81" s="51" t="s">
        <v>298</v>
      </c>
      <c r="L81" s="51" t="s">
        <v>310</v>
      </c>
      <c r="M81" s="51" t="s">
        <v>358</v>
      </c>
      <c r="N81" s="51" t="s">
        <v>460</v>
      </c>
      <c r="O81" s="51" t="s">
        <v>99</v>
      </c>
      <c r="P81" s="54">
        <v>17356.02</v>
      </c>
      <c r="Q81" s="51" t="s">
        <v>99</v>
      </c>
      <c r="R81" s="51" t="s">
        <v>360</v>
      </c>
      <c r="S81" s="51" t="s">
        <v>55</v>
      </c>
    </row>
    <row r="82" spans="1:19" ht="14.1" hidden="1" customHeight="1" x14ac:dyDescent="0.3">
      <c r="A82" s="52" t="s">
        <v>99</v>
      </c>
      <c r="B82" s="51" t="s">
        <v>16</v>
      </c>
      <c r="C82" s="51" t="s">
        <v>100</v>
      </c>
      <c r="D82" s="51" t="s">
        <v>461</v>
      </c>
      <c r="E82" s="51" t="s">
        <v>462</v>
      </c>
      <c r="F82" s="51" t="s">
        <v>103</v>
      </c>
      <c r="G82" s="53">
        <v>45453</v>
      </c>
      <c r="H82" s="53">
        <v>45482</v>
      </c>
      <c r="I82" s="51" t="s">
        <v>104</v>
      </c>
      <c r="J82" s="51" t="s">
        <v>297</v>
      </c>
      <c r="K82" s="51" t="s">
        <v>298</v>
      </c>
      <c r="L82" s="51" t="s">
        <v>310</v>
      </c>
      <c r="M82" s="51" t="s">
        <v>358</v>
      </c>
      <c r="N82" s="51" t="s">
        <v>460</v>
      </c>
      <c r="O82" s="51" t="s">
        <v>99</v>
      </c>
      <c r="P82" s="54">
        <v>6200.05</v>
      </c>
      <c r="Q82" s="51" t="s">
        <v>99</v>
      </c>
      <c r="R82" s="51" t="s">
        <v>360</v>
      </c>
      <c r="S82" s="51" t="s">
        <v>55</v>
      </c>
    </row>
    <row r="83" spans="1:19" ht="14.1" hidden="1" customHeight="1" x14ac:dyDescent="0.3">
      <c r="A83" s="52" t="s">
        <v>99</v>
      </c>
      <c r="B83" s="51" t="s">
        <v>16</v>
      </c>
      <c r="C83" s="51" t="s">
        <v>100</v>
      </c>
      <c r="D83" s="51" t="s">
        <v>463</v>
      </c>
      <c r="E83" s="51" t="s">
        <v>464</v>
      </c>
      <c r="F83" s="51" t="s">
        <v>103</v>
      </c>
      <c r="G83" s="53">
        <v>45453</v>
      </c>
      <c r="H83" s="53">
        <v>45482</v>
      </c>
      <c r="I83" s="51" t="s">
        <v>104</v>
      </c>
      <c r="J83" s="51" t="s">
        <v>297</v>
      </c>
      <c r="K83" s="51" t="s">
        <v>298</v>
      </c>
      <c r="L83" s="51" t="s">
        <v>310</v>
      </c>
      <c r="M83" s="51" t="s">
        <v>358</v>
      </c>
      <c r="N83" s="51" t="s">
        <v>404</v>
      </c>
      <c r="O83" s="51" t="s">
        <v>99</v>
      </c>
      <c r="P83" s="54">
        <v>350509.25</v>
      </c>
      <c r="Q83" s="51" t="s">
        <v>99</v>
      </c>
      <c r="R83" s="51" t="s">
        <v>360</v>
      </c>
      <c r="S83" s="51" t="s">
        <v>29</v>
      </c>
    </row>
    <row r="84" spans="1:19" ht="14.1" hidden="1" customHeight="1" x14ac:dyDescent="0.3">
      <c r="A84" s="52" t="s">
        <v>99</v>
      </c>
      <c r="B84" s="51" t="s">
        <v>16</v>
      </c>
      <c r="C84" s="51" t="s">
        <v>100</v>
      </c>
      <c r="D84" s="51" t="s">
        <v>465</v>
      </c>
      <c r="E84" s="51" t="s">
        <v>466</v>
      </c>
      <c r="F84" s="51" t="s">
        <v>103</v>
      </c>
      <c r="G84" s="53">
        <v>45453</v>
      </c>
      <c r="H84" s="53">
        <v>45482</v>
      </c>
      <c r="I84" s="51" t="s">
        <v>104</v>
      </c>
      <c r="J84" s="51" t="s">
        <v>297</v>
      </c>
      <c r="K84" s="51" t="s">
        <v>298</v>
      </c>
      <c r="L84" s="51" t="s">
        <v>310</v>
      </c>
      <c r="M84" s="51" t="s">
        <v>358</v>
      </c>
      <c r="N84" s="51" t="s">
        <v>404</v>
      </c>
      <c r="O84" s="51" t="s">
        <v>99</v>
      </c>
      <c r="P84" s="54">
        <v>522</v>
      </c>
      <c r="Q84" s="51" t="s">
        <v>99</v>
      </c>
      <c r="R84" s="51" t="s">
        <v>360</v>
      </c>
      <c r="S84" s="51" t="s">
        <v>29</v>
      </c>
    </row>
    <row r="85" spans="1:19" ht="14.1" hidden="1" customHeight="1" x14ac:dyDescent="0.3">
      <c r="A85" s="52" t="s">
        <v>99</v>
      </c>
      <c r="B85" s="51" t="s">
        <v>16</v>
      </c>
      <c r="C85" s="51" t="s">
        <v>100</v>
      </c>
      <c r="D85" s="51" t="s">
        <v>467</v>
      </c>
      <c r="E85" s="51" t="s">
        <v>468</v>
      </c>
      <c r="F85" s="51" t="s">
        <v>103</v>
      </c>
      <c r="G85" s="53">
        <v>45453</v>
      </c>
      <c r="H85" s="53">
        <v>45482</v>
      </c>
      <c r="I85" s="51" t="s">
        <v>104</v>
      </c>
      <c r="J85" s="51" t="s">
        <v>297</v>
      </c>
      <c r="K85" s="51" t="s">
        <v>298</v>
      </c>
      <c r="L85" s="51" t="s">
        <v>310</v>
      </c>
      <c r="M85" s="51" t="s">
        <v>358</v>
      </c>
      <c r="N85" s="51" t="s">
        <v>404</v>
      </c>
      <c r="O85" s="51" t="s">
        <v>99</v>
      </c>
      <c r="P85" s="54">
        <v>1776</v>
      </c>
      <c r="Q85" s="51" t="s">
        <v>99</v>
      </c>
      <c r="R85" s="51" t="s">
        <v>360</v>
      </c>
      <c r="S85" s="51" t="s">
        <v>29</v>
      </c>
    </row>
    <row r="86" spans="1:19" ht="14.1" hidden="1" customHeight="1" x14ac:dyDescent="0.3">
      <c r="A86" s="52" t="s">
        <v>99</v>
      </c>
      <c r="B86" s="51" t="s">
        <v>16</v>
      </c>
      <c r="C86" s="51" t="s">
        <v>100</v>
      </c>
      <c r="D86" s="51" t="s">
        <v>469</v>
      </c>
      <c r="E86" s="51" t="s">
        <v>470</v>
      </c>
      <c r="F86" s="51" t="s">
        <v>103</v>
      </c>
      <c r="G86" s="53">
        <v>45436</v>
      </c>
      <c r="H86" s="53">
        <v>45482</v>
      </c>
      <c r="I86" s="51" t="s">
        <v>104</v>
      </c>
      <c r="J86" s="51" t="s">
        <v>297</v>
      </c>
      <c r="K86" s="51" t="s">
        <v>298</v>
      </c>
      <c r="L86" s="51" t="s">
        <v>310</v>
      </c>
      <c r="M86" s="51" t="s">
        <v>358</v>
      </c>
      <c r="N86" s="51" t="s">
        <v>373</v>
      </c>
      <c r="O86" s="51" t="s">
        <v>99</v>
      </c>
      <c r="P86" s="54">
        <v>33958.5</v>
      </c>
      <c r="Q86" s="51" t="s">
        <v>99</v>
      </c>
      <c r="R86" s="51" t="s">
        <v>360</v>
      </c>
      <c r="S86" s="51" t="s">
        <v>35</v>
      </c>
    </row>
    <row r="87" spans="1:19" ht="14.1" hidden="1" customHeight="1" x14ac:dyDescent="0.3">
      <c r="A87" s="52" t="s">
        <v>99</v>
      </c>
      <c r="B87" s="51" t="s">
        <v>16</v>
      </c>
      <c r="C87" s="51" t="s">
        <v>100</v>
      </c>
      <c r="D87" s="51" t="s">
        <v>471</v>
      </c>
      <c r="E87" s="51" t="s">
        <v>472</v>
      </c>
      <c r="F87" s="51" t="s">
        <v>103</v>
      </c>
      <c r="G87" s="53">
        <v>45453</v>
      </c>
      <c r="H87" s="53">
        <v>45482</v>
      </c>
      <c r="I87" s="51" t="s">
        <v>104</v>
      </c>
      <c r="J87" s="51" t="s">
        <v>297</v>
      </c>
      <c r="K87" s="51" t="s">
        <v>298</v>
      </c>
      <c r="L87" s="51" t="s">
        <v>310</v>
      </c>
      <c r="M87" s="51" t="s">
        <v>358</v>
      </c>
      <c r="N87" s="51" t="s">
        <v>373</v>
      </c>
      <c r="O87" s="51" t="s">
        <v>99</v>
      </c>
      <c r="P87" s="54">
        <v>1614</v>
      </c>
      <c r="Q87" s="51" t="s">
        <v>99</v>
      </c>
      <c r="R87" s="51" t="s">
        <v>360</v>
      </c>
      <c r="S87" s="51" t="s">
        <v>35</v>
      </c>
    </row>
    <row r="88" spans="1:19" ht="14.1" hidden="1" customHeight="1" x14ac:dyDescent="0.3">
      <c r="A88" s="52" t="s">
        <v>99</v>
      </c>
      <c r="B88" s="51" t="s">
        <v>16</v>
      </c>
      <c r="C88" s="51" t="s">
        <v>100</v>
      </c>
      <c r="D88" s="51" t="s">
        <v>473</v>
      </c>
      <c r="E88" s="51" t="s">
        <v>474</v>
      </c>
      <c r="F88" s="51" t="s">
        <v>103</v>
      </c>
      <c r="G88" s="53">
        <v>45436</v>
      </c>
      <c r="H88" s="53">
        <v>45482</v>
      </c>
      <c r="I88" s="51" t="s">
        <v>104</v>
      </c>
      <c r="J88" s="51" t="s">
        <v>297</v>
      </c>
      <c r="K88" s="51" t="s">
        <v>298</v>
      </c>
      <c r="L88" s="51" t="s">
        <v>310</v>
      </c>
      <c r="M88" s="51" t="s">
        <v>358</v>
      </c>
      <c r="N88" s="51" t="s">
        <v>373</v>
      </c>
      <c r="O88" s="51" t="s">
        <v>99</v>
      </c>
      <c r="P88" s="54">
        <v>3654</v>
      </c>
      <c r="Q88" s="51" t="s">
        <v>99</v>
      </c>
      <c r="R88" s="51" t="s">
        <v>360</v>
      </c>
      <c r="S88" s="51" t="s">
        <v>35</v>
      </c>
    </row>
    <row r="89" spans="1:19" ht="14.1" hidden="1" customHeight="1" x14ac:dyDescent="0.3">
      <c r="A89" s="52" t="s">
        <v>99</v>
      </c>
      <c r="B89" s="51" t="s">
        <v>16</v>
      </c>
      <c r="C89" s="51" t="s">
        <v>100</v>
      </c>
      <c r="D89" s="51" t="s">
        <v>361</v>
      </c>
      <c r="E89" s="51" t="s">
        <v>362</v>
      </c>
      <c r="F89" s="51" t="s">
        <v>103</v>
      </c>
      <c r="G89" s="53">
        <v>45454</v>
      </c>
      <c r="H89" s="53">
        <v>45484</v>
      </c>
      <c r="I89" s="51" t="s">
        <v>104</v>
      </c>
      <c r="J89" s="51" t="s">
        <v>216</v>
      </c>
      <c r="K89" s="51" t="s">
        <v>217</v>
      </c>
      <c r="L89" s="51" t="s">
        <v>310</v>
      </c>
      <c r="M89" s="51" t="s">
        <v>358</v>
      </c>
      <c r="N89" s="51" t="s">
        <v>363</v>
      </c>
      <c r="O89" s="51" t="s">
        <v>99</v>
      </c>
      <c r="P89" s="54">
        <v>1266</v>
      </c>
      <c r="Q89" s="51" t="s">
        <v>99</v>
      </c>
      <c r="R89" s="51" t="s">
        <v>364</v>
      </c>
      <c r="S89" s="51" t="s">
        <v>54</v>
      </c>
    </row>
    <row r="90" spans="1:19" ht="14.1" hidden="1" customHeight="1" x14ac:dyDescent="0.3">
      <c r="A90" s="52" t="s">
        <v>99</v>
      </c>
      <c r="B90" s="51" t="s">
        <v>16</v>
      </c>
      <c r="C90" s="51" t="s">
        <v>100</v>
      </c>
      <c r="D90" s="51" t="s">
        <v>475</v>
      </c>
      <c r="E90" s="51" t="s">
        <v>476</v>
      </c>
      <c r="F90" s="51" t="s">
        <v>103</v>
      </c>
      <c r="G90" s="53">
        <v>45483</v>
      </c>
      <c r="H90" s="53">
        <v>45496</v>
      </c>
      <c r="I90" s="51" t="s">
        <v>104</v>
      </c>
      <c r="J90" s="51" t="s">
        <v>216</v>
      </c>
      <c r="K90" s="51" t="s">
        <v>217</v>
      </c>
      <c r="L90" s="51" t="s">
        <v>285</v>
      </c>
      <c r="M90" s="51" t="s">
        <v>358</v>
      </c>
      <c r="N90" s="51" t="s">
        <v>477</v>
      </c>
      <c r="O90" s="51" t="s">
        <v>99</v>
      </c>
      <c r="P90" s="54">
        <v>53687.360000000001</v>
      </c>
      <c r="Q90" s="51" t="s">
        <v>99</v>
      </c>
      <c r="R90" s="51" t="s">
        <v>368</v>
      </c>
      <c r="S90" s="51" t="s">
        <v>59</v>
      </c>
    </row>
    <row r="91" spans="1:19" ht="14.1" hidden="1" customHeight="1" x14ac:dyDescent="0.3">
      <c r="A91" s="52" t="s">
        <v>99</v>
      </c>
      <c r="B91" s="51" t="s">
        <v>16</v>
      </c>
      <c r="C91" s="51" t="s">
        <v>100</v>
      </c>
      <c r="D91" s="51" t="s">
        <v>371</v>
      </c>
      <c r="E91" s="51" t="s">
        <v>372</v>
      </c>
      <c r="F91" s="51" t="s">
        <v>103</v>
      </c>
      <c r="G91" s="53">
        <v>45467</v>
      </c>
      <c r="H91" s="53">
        <v>45496</v>
      </c>
      <c r="I91" s="51" t="s">
        <v>104</v>
      </c>
      <c r="J91" s="51" t="s">
        <v>216</v>
      </c>
      <c r="K91" s="51" t="s">
        <v>217</v>
      </c>
      <c r="L91" s="51" t="s">
        <v>310</v>
      </c>
      <c r="M91" s="51" t="s">
        <v>358</v>
      </c>
      <c r="N91" s="51" t="s">
        <v>373</v>
      </c>
      <c r="O91" s="51" t="s">
        <v>99</v>
      </c>
      <c r="P91" s="54">
        <v>3275</v>
      </c>
      <c r="Q91" s="51" t="s">
        <v>99</v>
      </c>
      <c r="R91" s="51" t="s">
        <v>368</v>
      </c>
      <c r="S91" s="51" t="s">
        <v>35</v>
      </c>
    </row>
    <row r="92" spans="1:19" ht="14.1" hidden="1" customHeight="1" x14ac:dyDescent="0.3">
      <c r="A92" s="52" t="s">
        <v>99</v>
      </c>
      <c r="B92" s="51" t="s">
        <v>16</v>
      </c>
      <c r="C92" s="51" t="s">
        <v>100</v>
      </c>
      <c r="D92" s="51" t="s">
        <v>478</v>
      </c>
      <c r="E92" s="51" t="s">
        <v>479</v>
      </c>
      <c r="F92" s="51" t="s">
        <v>103</v>
      </c>
      <c r="G92" s="53">
        <v>45432</v>
      </c>
      <c r="H92" s="53">
        <v>45496</v>
      </c>
      <c r="I92" s="51" t="s">
        <v>104</v>
      </c>
      <c r="J92" s="51" t="s">
        <v>216</v>
      </c>
      <c r="K92" s="51" t="s">
        <v>217</v>
      </c>
      <c r="L92" s="51" t="s">
        <v>310</v>
      </c>
      <c r="M92" s="51" t="s">
        <v>358</v>
      </c>
      <c r="N92" s="51" t="s">
        <v>480</v>
      </c>
      <c r="O92" s="51" t="s">
        <v>99</v>
      </c>
      <c r="P92" s="54">
        <v>1063</v>
      </c>
      <c r="Q92" s="51" t="s">
        <v>99</v>
      </c>
      <c r="R92" s="51" t="s">
        <v>368</v>
      </c>
      <c r="S92" s="51" t="s">
        <v>60</v>
      </c>
    </row>
    <row r="93" spans="1:19" ht="14.1" hidden="1" customHeight="1" x14ac:dyDescent="0.3">
      <c r="A93" s="52" t="s">
        <v>99</v>
      </c>
      <c r="B93" s="51" t="s">
        <v>16</v>
      </c>
      <c r="C93" s="51" t="s">
        <v>100</v>
      </c>
      <c r="D93" s="51" t="s">
        <v>481</v>
      </c>
      <c r="E93" s="51" t="s">
        <v>482</v>
      </c>
      <c r="F93" s="51" t="s">
        <v>103</v>
      </c>
      <c r="G93" s="53">
        <v>45442</v>
      </c>
      <c r="H93" s="53">
        <v>45496</v>
      </c>
      <c r="I93" s="51" t="s">
        <v>104</v>
      </c>
      <c r="J93" s="51" t="s">
        <v>216</v>
      </c>
      <c r="K93" s="51" t="s">
        <v>217</v>
      </c>
      <c r="L93" s="51" t="s">
        <v>285</v>
      </c>
      <c r="M93" s="51" t="s">
        <v>358</v>
      </c>
      <c r="N93" s="51" t="s">
        <v>477</v>
      </c>
      <c r="O93" s="51" t="s">
        <v>99</v>
      </c>
      <c r="P93" s="54">
        <v>60782.47</v>
      </c>
      <c r="Q93" s="51" t="s">
        <v>99</v>
      </c>
      <c r="R93" s="51" t="s">
        <v>368</v>
      </c>
      <c r="S93" s="51" t="s">
        <v>59</v>
      </c>
    </row>
    <row r="94" spans="1:19" ht="14.1" hidden="1" customHeight="1" x14ac:dyDescent="0.3">
      <c r="A94" s="52" t="s">
        <v>99</v>
      </c>
      <c r="B94" s="51" t="s">
        <v>16</v>
      </c>
      <c r="C94" s="51" t="s">
        <v>100</v>
      </c>
      <c r="D94" s="51" t="s">
        <v>356</v>
      </c>
      <c r="E94" s="51" t="s">
        <v>357</v>
      </c>
      <c r="F94" s="51" t="s">
        <v>103</v>
      </c>
      <c r="G94" s="53">
        <v>45454</v>
      </c>
      <c r="H94" s="53">
        <v>45482</v>
      </c>
      <c r="I94" s="51" t="s">
        <v>104</v>
      </c>
      <c r="J94" s="51" t="s">
        <v>216</v>
      </c>
      <c r="K94" s="51" t="s">
        <v>217</v>
      </c>
      <c r="L94" s="51" t="s">
        <v>310</v>
      </c>
      <c r="M94" s="51" t="s">
        <v>358</v>
      </c>
      <c r="N94" s="51" t="s">
        <v>359</v>
      </c>
      <c r="O94" s="51" t="s">
        <v>99</v>
      </c>
      <c r="P94" s="54">
        <v>2404</v>
      </c>
      <c r="Q94" s="51" t="s">
        <v>99</v>
      </c>
      <c r="R94" s="51" t="s">
        <v>360</v>
      </c>
      <c r="S94" s="51" t="s">
        <v>57</v>
      </c>
    </row>
    <row r="95" spans="1:19" ht="14.1" hidden="1" customHeight="1" x14ac:dyDescent="0.3">
      <c r="A95" s="52" t="s">
        <v>99</v>
      </c>
      <c r="B95" s="51" t="s">
        <v>16</v>
      </c>
      <c r="C95" s="51" t="s">
        <v>100</v>
      </c>
      <c r="D95" s="51" t="s">
        <v>483</v>
      </c>
      <c r="E95" s="51" t="s">
        <v>484</v>
      </c>
      <c r="F95" s="51" t="s">
        <v>103</v>
      </c>
      <c r="G95" s="53">
        <v>45455</v>
      </c>
      <c r="H95" s="53">
        <v>45482</v>
      </c>
      <c r="I95" s="51" t="s">
        <v>104</v>
      </c>
      <c r="J95" s="51" t="s">
        <v>216</v>
      </c>
      <c r="K95" s="51" t="s">
        <v>217</v>
      </c>
      <c r="L95" s="51" t="s">
        <v>279</v>
      </c>
      <c r="M95" s="51" t="s">
        <v>358</v>
      </c>
      <c r="N95" s="51" t="s">
        <v>460</v>
      </c>
      <c r="O95" s="51" t="s">
        <v>99</v>
      </c>
      <c r="P95" s="54">
        <v>7500</v>
      </c>
      <c r="Q95" s="51" t="s">
        <v>99</v>
      </c>
      <c r="R95" s="51" t="s">
        <v>360</v>
      </c>
      <c r="S95" s="51" t="s">
        <v>55</v>
      </c>
    </row>
    <row r="96" spans="1:19" ht="14.1" hidden="1" customHeight="1" x14ac:dyDescent="0.3">
      <c r="A96" s="52" t="s">
        <v>99</v>
      </c>
      <c r="B96" s="51" t="s">
        <v>16</v>
      </c>
      <c r="C96" s="51" t="s">
        <v>100</v>
      </c>
      <c r="D96" s="51" t="s">
        <v>371</v>
      </c>
      <c r="E96" s="51" t="s">
        <v>372</v>
      </c>
      <c r="F96" s="51" t="s">
        <v>103</v>
      </c>
      <c r="G96" s="53">
        <v>45467</v>
      </c>
      <c r="H96" s="53">
        <v>45496</v>
      </c>
      <c r="I96" s="51" t="s">
        <v>104</v>
      </c>
      <c r="J96" s="51" t="s">
        <v>485</v>
      </c>
      <c r="K96" s="51" t="s">
        <v>486</v>
      </c>
      <c r="L96" s="51" t="s">
        <v>310</v>
      </c>
      <c r="M96" s="51" t="s">
        <v>358</v>
      </c>
      <c r="N96" s="51" t="s">
        <v>373</v>
      </c>
      <c r="O96" s="51" t="s">
        <v>99</v>
      </c>
      <c r="P96" s="54">
        <v>5024</v>
      </c>
      <c r="Q96" s="51" t="s">
        <v>99</v>
      </c>
      <c r="R96" s="51" t="s">
        <v>368</v>
      </c>
      <c r="S96" s="51" t="s">
        <v>35</v>
      </c>
    </row>
    <row r="97" spans="1:19" ht="14.1" hidden="1" customHeight="1" x14ac:dyDescent="0.3">
      <c r="A97" s="52" t="s">
        <v>99</v>
      </c>
      <c r="B97" s="51" t="s">
        <v>16</v>
      </c>
      <c r="C97" s="51" t="s">
        <v>100</v>
      </c>
      <c r="D97" s="51" t="s">
        <v>365</v>
      </c>
      <c r="E97" s="51" t="s">
        <v>366</v>
      </c>
      <c r="F97" s="51" t="s">
        <v>103</v>
      </c>
      <c r="G97" s="53">
        <v>45436</v>
      </c>
      <c r="H97" s="53">
        <v>45496</v>
      </c>
      <c r="I97" s="51" t="s">
        <v>104</v>
      </c>
      <c r="J97" s="51" t="s">
        <v>485</v>
      </c>
      <c r="K97" s="51" t="s">
        <v>486</v>
      </c>
      <c r="L97" s="51" t="s">
        <v>310</v>
      </c>
      <c r="M97" s="51" t="s">
        <v>358</v>
      </c>
      <c r="N97" s="51" t="s">
        <v>367</v>
      </c>
      <c r="O97" s="51" t="s">
        <v>99</v>
      </c>
      <c r="P97" s="54">
        <v>828</v>
      </c>
      <c r="Q97" s="51" t="s">
        <v>99</v>
      </c>
      <c r="R97" s="51" t="s">
        <v>368</v>
      </c>
      <c r="S97" s="51" t="s">
        <v>31</v>
      </c>
    </row>
    <row r="98" spans="1:19" ht="14.1" hidden="1" customHeight="1" x14ac:dyDescent="0.3">
      <c r="A98" s="52" t="s">
        <v>99</v>
      </c>
      <c r="B98" s="51" t="s">
        <v>16</v>
      </c>
      <c r="C98" s="51" t="s">
        <v>100</v>
      </c>
      <c r="D98" s="51" t="s">
        <v>361</v>
      </c>
      <c r="E98" s="51" t="s">
        <v>362</v>
      </c>
      <c r="F98" s="51" t="s">
        <v>103</v>
      </c>
      <c r="G98" s="53">
        <v>45454</v>
      </c>
      <c r="H98" s="53">
        <v>45484</v>
      </c>
      <c r="I98" s="51" t="s">
        <v>104</v>
      </c>
      <c r="J98" s="51" t="s">
        <v>485</v>
      </c>
      <c r="K98" s="51" t="s">
        <v>486</v>
      </c>
      <c r="L98" s="51" t="s">
        <v>310</v>
      </c>
      <c r="M98" s="51" t="s">
        <v>358</v>
      </c>
      <c r="N98" s="51" t="s">
        <v>363</v>
      </c>
      <c r="O98" s="51" t="s">
        <v>99</v>
      </c>
      <c r="P98" s="54">
        <v>1222</v>
      </c>
      <c r="Q98" s="51" t="s">
        <v>99</v>
      </c>
      <c r="R98" s="51" t="s">
        <v>364</v>
      </c>
      <c r="S98" s="51" t="s">
        <v>54</v>
      </c>
    </row>
    <row r="99" spans="1:19" ht="14.1" hidden="1" customHeight="1" x14ac:dyDescent="0.3">
      <c r="A99" s="52" t="s">
        <v>99</v>
      </c>
      <c r="B99" s="51" t="s">
        <v>16</v>
      </c>
      <c r="C99" s="51" t="s">
        <v>100</v>
      </c>
      <c r="D99" s="51" t="s">
        <v>356</v>
      </c>
      <c r="E99" s="51" t="s">
        <v>357</v>
      </c>
      <c r="F99" s="51" t="s">
        <v>103</v>
      </c>
      <c r="G99" s="53">
        <v>45454</v>
      </c>
      <c r="H99" s="53">
        <v>45482</v>
      </c>
      <c r="I99" s="51" t="s">
        <v>104</v>
      </c>
      <c r="J99" s="51" t="s">
        <v>485</v>
      </c>
      <c r="K99" s="51" t="s">
        <v>486</v>
      </c>
      <c r="L99" s="51" t="s">
        <v>310</v>
      </c>
      <c r="M99" s="51" t="s">
        <v>358</v>
      </c>
      <c r="N99" s="51" t="s">
        <v>359</v>
      </c>
      <c r="O99" s="51" t="s">
        <v>99</v>
      </c>
      <c r="P99" s="54">
        <v>1566</v>
      </c>
      <c r="Q99" s="51" t="s">
        <v>99</v>
      </c>
      <c r="R99" s="51" t="s">
        <v>360</v>
      </c>
      <c r="S99" s="51" t="s">
        <v>57</v>
      </c>
    </row>
    <row r="100" spans="1:19" ht="14.1" hidden="1" customHeight="1" x14ac:dyDescent="0.3">
      <c r="A100" s="52" t="s">
        <v>99</v>
      </c>
      <c r="B100" s="51" t="s">
        <v>16</v>
      </c>
      <c r="C100" s="51" t="s">
        <v>100</v>
      </c>
      <c r="D100" s="51" t="s">
        <v>377</v>
      </c>
      <c r="E100" s="51" t="s">
        <v>378</v>
      </c>
      <c r="F100" s="51" t="s">
        <v>103</v>
      </c>
      <c r="G100" s="53">
        <v>45483</v>
      </c>
      <c r="H100" s="53">
        <v>45496</v>
      </c>
      <c r="I100" s="51" t="s">
        <v>104</v>
      </c>
      <c r="J100" s="51" t="s">
        <v>487</v>
      </c>
      <c r="K100" s="51" t="s">
        <v>488</v>
      </c>
      <c r="L100" s="51" t="s">
        <v>310</v>
      </c>
      <c r="M100" s="51" t="s">
        <v>358</v>
      </c>
      <c r="N100" s="51" t="s">
        <v>379</v>
      </c>
      <c r="O100" s="51" t="s">
        <v>99</v>
      </c>
      <c r="P100" s="54">
        <v>7238</v>
      </c>
      <c r="Q100" s="51" t="s">
        <v>99</v>
      </c>
      <c r="R100" s="51" t="s">
        <v>368</v>
      </c>
      <c r="S100" s="51" t="s">
        <v>58</v>
      </c>
    </row>
    <row r="101" spans="1:19" ht="14.1" hidden="1" customHeight="1" x14ac:dyDescent="0.3">
      <c r="A101" s="52" t="s">
        <v>99</v>
      </c>
      <c r="B101" s="51" t="s">
        <v>18</v>
      </c>
      <c r="C101" s="51" t="s">
        <v>100</v>
      </c>
      <c r="D101" s="51" t="s">
        <v>489</v>
      </c>
      <c r="E101" s="51" t="s">
        <v>490</v>
      </c>
      <c r="F101" s="51" t="s">
        <v>103</v>
      </c>
      <c r="G101" s="53">
        <v>45504</v>
      </c>
      <c r="H101" s="53">
        <v>45519</v>
      </c>
      <c r="I101" s="51" t="s">
        <v>104</v>
      </c>
      <c r="J101" s="51" t="s">
        <v>277</v>
      </c>
      <c r="K101" s="51" t="s">
        <v>278</v>
      </c>
      <c r="L101" s="51" t="s">
        <v>310</v>
      </c>
      <c r="M101" s="51" t="s">
        <v>280</v>
      </c>
      <c r="N101" s="51" t="s">
        <v>99</v>
      </c>
      <c r="O101" s="51" t="s">
        <v>281</v>
      </c>
      <c r="P101" s="54">
        <v>178192.67</v>
      </c>
      <c r="Q101" s="51" t="s">
        <v>99</v>
      </c>
      <c r="R101" s="51" t="s">
        <v>136</v>
      </c>
      <c r="S101" s="51" t="s">
        <v>282</v>
      </c>
    </row>
    <row r="102" spans="1:19" ht="14.1" hidden="1" customHeight="1" x14ac:dyDescent="0.3">
      <c r="A102" s="52" t="s">
        <v>99</v>
      </c>
      <c r="B102" s="51" t="s">
        <v>18</v>
      </c>
      <c r="C102" s="51" t="s">
        <v>100</v>
      </c>
      <c r="D102" s="51" t="s">
        <v>491</v>
      </c>
      <c r="E102" s="51" t="s">
        <v>492</v>
      </c>
      <c r="F102" s="51" t="s">
        <v>103</v>
      </c>
      <c r="G102" s="53">
        <v>45496</v>
      </c>
      <c r="H102" s="53">
        <v>45519</v>
      </c>
      <c r="I102" s="51" t="s">
        <v>104</v>
      </c>
      <c r="J102" s="51" t="s">
        <v>277</v>
      </c>
      <c r="K102" s="51" t="s">
        <v>278</v>
      </c>
      <c r="L102" s="51" t="s">
        <v>279</v>
      </c>
      <c r="M102" s="51" t="s">
        <v>280</v>
      </c>
      <c r="N102" s="51" t="s">
        <v>99</v>
      </c>
      <c r="O102" s="51" t="s">
        <v>281</v>
      </c>
      <c r="P102" s="54">
        <v>117705</v>
      </c>
      <c r="Q102" s="51" t="s">
        <v>99</v>
      </c>
      <c r="R102" s="51" t="s">
        <v>136</v>
      </c>
      <c r="S102" s="51" t="s">
        <v>282</v>
      </c>
    </row>
    <row r="103" spans="1:19" ht="14.1" hidden="1" customHeight="1" x14ac:dyDescent="0.3">
      <c r="A103" s="52" t="s">
        <v>99</v>
      </c>
      <c r="B103" s="51" t="s">
        <v>18</v>
      </c>
      <c r="C103" s="51" t="s">
        <v>100</v>
      </c>
      <c r="D103" s="51" t="s">
        <v>491</v>
      </c>
      <c r="E103" s="51" t="s">
        <v>492</v>
      </c>
      <c r="F103" s="51" t="s">
        <v>103</v>
      </c>
      <c r="G103" s="53">
        <v>45496</v>
      </c>
      <c r="H103" s="53">
        <v>45519</v>
      </c>
      <c r="I103" s="51" t="s">
        <v>104</v>
      </c>
      <c r="J103" s="51" t="s">
        <v>277</v>
      </c>
      <c r="K103" s="51" t="s">
        <v>278</v>
      </c>
      <c r="L103" s="51" t="s">
        <v>279</v>
      </c>
      <c r="M103" s="51" t="s">
        <v>280</v>
      </c>
      <c r="N103" s="51" t="s">
        <v>99</v>
      </c>
      <c r="O103" s="51" t="s">
        <v>281</v>
      </c>
      <c r="P103" s="54">
        <v>34903</v>
      </c>
      <c r="Q103" s="51" t="s">
        <v>99</v>
      </c>
      <c r="R103" s="51" t="s">
        <v>136</v>
      </c>
      <c r="S103" s="51" t="s">
        <v>282</v>
      </c>
    </row>
    <row r="104" spans="1:19" ht="14.1" hidden="1" customHeight="1" x14ac:dyDescent="0.3">
      <c r="A104" s="52" t="s">
        <v>99</v>
      </c>
      <c r="B104" s="51" t="s">
        <v>18</v>
      </c>
      <c r="C104" s="51" t="s">
        <v>100</v>
      </c>
      <c r="D104" s="51" t="s">
        <v>493</v>
      </c>
      <c r="E104" s="51" t="s">
        <v>99</v>
      </c>
      <c r="F104" s="51" t="s">
        <v>287</v>
      </c>
      <c r="G104" s="53">
        <v>45535</v>
      </c>
      <c r="H104" s="53">
        <v>45535</v>
      </c>
      <c r="I104" s="51" t="s">
        <v>104</v>
      </c>
      <c r="J104" s="51" t="s">
        <v>288</v>
      </c>
      <c r="K104" s="51" t="s">
        <v>289</v>
      </c>
      <c r="L104" s="51" t="s">
        <v>99</v>
      </c>
      <c r="M104" s="51" t="s">
        <v>280</v>
      </c>
      <c r="N104" s="51" t="s">
        <v>290</v>
      </c>
      <c r="O104" s="51" t="s">
        <v>99</v>
      </c>
      <c r="P104" s="54">
        <v>63519.17</v>
      </c>
      <c r="Q104" s="51" t="s">
        <v>99</v>
      </c>
      <c r="R104" s="51" t="s">
        <v>494</v>
      </c>
      <c r="S104" s="51" t="s">
        <v>495</v>
      </c>
    </row>
    <row r="105" spans="1:19" ht="14.1" hidden="1" customHeight="1" x14ac:dyDescent="0.3">
      <c r="A105" s="52" t="s">
        <v>99</v>
      </c>
      <c r="B105" s="51" t="s">
        <v>18</v>
      </c>
      <c r="C105" s="51" t="s">
        <v>100</v>
      </c>
      <c r="D105" s="51" t="s">
        <v>496</v>
      </c>
      <c r="E105" s="51" t="s">
        <v>99</v>
      </c>
      <c r="F105" s="51" t="s">
        <v>287</v>
      </c>
      <c r="G105" s="53">
        <v>45535</v>
      </c>
      <c r="H105" s="53">
        <v>45535</v>
      </c>
      <c r="I105" s="51" t="s">
        <v>104</v>
      </c>
      <c r="J105" s="51" t="s">
        <v>294</v>
      </c>
      <c r="K105" s="51" t="s">
        <v>295</v>
      </c>
      <c r="L105" s="51" t="s">
        <v>99</v>
      </c>
      <c r="M105" s="51" t="s">
        <v>280</v>
      </c>
      <c r="N105" s="51" t="s">
        <v>290</v>
      </c>
      <c r="O105" s="51" t="s">
        <v>99</v>
      </c>
      <c r="P105" s="54">
        <v>2162300.86</v>
      </c>
      <c r="Q105" s="51" t="s">
        <v>99</v>
      </c>
      <c r="R105" s="51" t="s">
        <v>494</v>
      </c>
      <c r="S105" s="51" t="s">
        <v>497</v>
      </c>
    </row>
    <row r="106" spans="1:19" ht="14.1" hidden="1" customHeight="1" x14ac:dyDescent="0.3">
      <c r="A106" s="52" t="s">
        <v>99</v>
      </c>
      <c r="B106" s="51" t="s">
        <v>18</v>
      </c>
      <c r="C106" s="51" t="s">
        <v>100</v>
      </c>
      <c r="D106" s="51" t="s">
        <v>498</v>
      </c>
      <c r="E106" s="51" t="s">
        <v>499</v>
      </c>
      <c r="F106" s="51" t="s">
        <v>166</v>
      </c>
      <c r="G106" s="53">
        <v>45531</v>
      </c>
      <c r="H106" s="53">
        <v>45531</v>
      </c>
      <c r="I106" s="51" t="s">
        <v>104</v>
      </c>
      <c r="J106" s="51" t="s">
        <v>500</v>
      </c>
      <c r="K106" s="51" t="s">
        <v>501</v>
      </c>
      <c r="L106" s="51" t="s">
        <v>99</v>
      </c>
      <c r="M106" s="51" t="s">
        <v>280</v>
      </c>
      <c r="N106" s="51" t="s">
        <v>99</v>
      </c>
      <c r="O106" s="51" t="s">
        <v>502</v>
      </c>
      <c r="P106" s="54">
        <v>111368.71</v>
      </c>
      <c r="Q106" s="51" t="s">
        <v>99</v>
      </c>
      <c r="R106" s="51" t="s">
        <v>503</v>
      </c>
      <c r="S106" s="51" t="s">
        <v>504</v>
      </c>
    </row>
    <row r="107" spans="1:19" ht="14.1" hidden="1" customHeight="1" x14ac:dyDescent="0.3">
      <c r="A107" s="52" t="s">
        <v>99</v>
      </c>
      <c r="B107" s="51" t="s">
        <v>18</v>
      </c>
      <c r="C107" s="51" t="s">
        <v>100</v>
      </c>
      <c r="D107" s="51" t="s">
        <v>498</v>
      </c>
      <c r="E107" s="51" t="s">
        <v>499</v>
      </c>
      <c r="F107" s="51" t="s">
        <v>166</v>
      </c>
      <c r="G107" s="53">
        <v>45531</v>
      </c>
      <c r="H107" s="53">
        <v>45531</v>
      </c>
      <c r="I107" s="51" t="s">
        <v>167</v>
      </c>
      <c r="J107" s="51" t="s">
        <v>500</v>
      </c>
      <c r="K107" s="51" t="s">
        <v>501</v>
      </c>
      <c r="L107" s="51" t="s">
        <v>99</v>
      </c>
      <c r="M107" s="51" t="s">
        <v>280</v>
      </c>
      <c r="N107" s="51" t="s">
        <v>99</v>
      </c>
      <c r="O107" s="51" t="s">
        <v>281</v>
      </c>
      <c r="P107" s="54">
        <v>-111368.71</v>
      </c>
      <c r="Q107" s="51" t="s">
        <v>99</v>
      </c>
      <c r="R107" s="51" t="s">
        <v>503</v>
      </c>
      <c r="S107" s="51" t="s">
        <v>504</v>
      </c>
    </row>
    <row r="108" spans="1:19" ht="14.1" hidden="1" customHeight="1" x14ac:dyDescent="0.3">
      <c r="A108" s="52" t="s">
        <v>99</v>
      </c>
      <c r="B108" s="51" t="s">
        <v>18</v>
      </c>
      <c r="C108" s="51" t="s">
        <v>100</v>
      </c>
      <c r="D108" s="51" t="s">
        <v>505</v>
      </c>
      <c r="E108" s="51" t="s">
        <v>506</v>
      </c>
      <c r="F108" s="51" t="s">
        <v>103</v>
      </c>
      <c r="G108" s="53">
        <v>45519</v>
      </c>
      <c r="H108" s="53">
        <v>45519</v>
      </c>
      <c r="I108" s="51" t="s">
        <v>104</v>
      </c>
      <c r="J108" s="51" t="s">
        <v>500</v>
      </c>
      <c r="K108" s="51" t="s">
        <v>501</v>
      </c>
      <c r="L108" s="51" t="s">
        <v>279</v>
      </c>
      <c r="M108" s="51" t="s">
        <v>280</v>
      </c>
      <c r="N108" s="51" t="s">
        <v>99</v>
      </c>
      <c r="O108" s="51" t="s">
        <v>281</v>
      </c>
      <c r="P108" s="54">
        <v>111368.71</v>
      </c>
      <c r="Q108" s="51" t="s">
        <v>99</v>
      </c>
      <c r="R108" s="51" t="s">
        <v>136</v>
      </c>
      <c r="S108" s="51" t="s">
        <v>282</v>
      </c>
    </row>
    <row r="109" spans="1:19" ht="14.1" hidden="1" customHeight="1" x14ac:dyDescent="0.3">
      <c r="A109" s="52" t="s">
        <v>99</v>
      </c>
      <c r="B109" s="51" t="s">
        <v>18</v>
      </c>
      <c r="C109" s="51" t="s">
        <v>100</v>
      </c>
      <c r="D109" s="51" t="s">
        <v>507</v>
      </c>
      <c r="E109" s="51" t="s">
        <v>508</v>
      </c>
      <c r="F109" s="51" t="s">
        <v>103</v>
      </c>
      <c r="G109" s="53">
        <v>45519</v>
      </c>
      <c r="H109" s="53">
        <v>45519</v>
      </c>
      <c r="I109" s="51" t="s">
        <v>104</v>
      </c>
      <c r="J109" s="51" t="s">
        <v>500</v>
      </c>
      <c r="K109" s="51" t="s">
        <v>501</v>
      </c>
      <c r="L109" s="51" t="s">
        <v>279</v>
      </c>
      <c r="M109" s="51" t="s">
        <v>280</v>
      </c>
      <c r="N109" s="51" t="s">
        <v>99</v>
      </c>
      <c r="O109" s="51" t="s">
        <v>281</v>
      </c>
      <c r="P109" s="54">
        <v>1809267.55</v>
      </c>
      <c r="Q109" s="51" t="s">
        <v>99</v>
      </c>
      <c r="R109" s="51" t="s">
        <v>136</v>
      </c>
      <c r="S109" s="51" t="s">
        <v>282</v>
      </c>
    </row>
    <row r="110" spans="1:19" ht="14.1" hidden="1" customHeight="1" x14ac:dyDescent="0.3">
      <c r="A110" s="52" t="s">
        <v>99</v>
      </c>
      <c r="B110" s="51" t="s">
        <v>18</v>
      </c>
      <c r="C110" s="51" t="s">
        <v>100</v>
      </c>
      <c r="D110" s="51" t="s">
        <v>509</v>
      </c>
      <c r="E110" s="51" t="s">
        <v>510</v>
      </c>
      <c r="F110" s="51" t="s">
        <v>103</v>
      </c>
      <c r="G110" s="53">
        <v>45513</v>
      </c>
      <c r="H110" s="53">
        <v>45519</v>
      </c>
      <c r="I110" s="51" t="s">
        <v>104</v>
      </c>
      <c r="J110" s="51" t="s">
        <v>297</v>
      </c>
      <c r="K110" s="51" t="s">
        <v>298</v>
      </c>
      <c r="L110" s="51" t="s">
        <v>285</v>
      </c>
      <c r="M110" s="51" t="s">
        <v>280</v>
      </c>
      <c r="N110" s="51" t="s">
        <v>99</v>
      </c>
      <c r="O110" s="51" t="s">
        <v>281</v>
      </c>
      <c r="P110" s="54">
        <v>123246</v>
      </c>
      <c r="Q110" s="51" t="s">
        <v>99</v>
      </c>
      <c r="R110" s="51" t="s">
        <v>136</v>
      </c>
      <c r="S110" s="51" t="s">
        <v>282</v>
      </c>
    </row>
    <row r="111" spans="1:19" ht="14.1" hidden="1" customHeight="1" x14ac:dyDescent="0.3">
      <c r="A111" s="52" t="s">
        <v>99</v>
      </c>
      <c r="B111" s="51" t="s">
        <v>18</v>
      </c>
      <c r="C111" s="51" t="s">
        <v>100</v>
      </c>
      <c r="D111" s="51" t="s">
        <v>511</v>
      </c>
      <c r="E111" s="51" t="s">
        <v>512</v>
      </c>
      <c r="F111" s="51" t="s">
        <v>103</v>
      </c>
      <c r="G111" s="53">
        <v>45504</v>
      </c>
      <c r="H111" s="53">
        <v>45519</v>
      </c>
      <c r="I111" s="51" t="s">
        <v>104</v>
      </c>
      <c r="J111" s="51" t="s">
        <v>297</v>
      </c>
      <c r="K111" s="51" t="s">
        <v>298</v>
      </c>
      <c r="L111" s="51" t="s">
        <v>310</v>
      </c>
      <c r="M111" s="51" t="s">
        <v>280</v>
      </c>
      <c r="N111" s="51" t="s">
        <v>99</v>
      </c>
      <c r="O111" s="51" t="s">
        <v>281</v>
      </c>
      <c r="P111" s="54">
        <v>258285.45</v>
      </c>
      <c r="Q111" s="51" t="s">
        <v>99</v>
      </c>
      <c r="R111" s="51" t="s">
        <v>136</v>
      </c>
      <c r="S111" s="51" t="s">
        <v>282</v>
      </c>
    </row>
    <row r="112" spans="1:19" ht="14.1" hidden="1" customHeight="1" x14ac:dyDescent="0.3">
      <c r="A112" s="52" t="s">
        <v>99</v>
      </c>
      <c r="B112" s="51" t="s">
        <v>18</v>
      </c>
      <c r="C112" s="51" t="s">
        <v>100</v>
      </c>
      <c r="D112" s="51" t="s">
        <v>513</v>
      </c>
      <c r="E112" s="51" t="s">
        <v>514</v>
      </c>
      <c r="F112" s="51" t="s">
        <v>103</v>
      </c>
      <c r="G112" s="53">
        <v>45504</v>
      </c>
      <c r="H112" s="53">
        <v>45519</v>
      </c>
      <c r="I112" s="51" t="s">
        <v>104</v>
      </c>
      <c r="J112" s="51" t="s">
        <v>297</v>
      </c>
      <c r="K112" s="51" t="s">
        <v>298</v>
      </c>
      <c r="L112" s="51" t="s">
        <v>310</v>
      </c>
      <c r="M112" s="51" t="s">
        <v>280</v>
      </c>
      <c r="N112" s="51" t="s">
        <v>99</v>
      </c>
      <c r="O112" s="51" t="s">
        <v>281</v>
      </c>
      <c r="P112" s="54">
        <v>1287370.97</v>
      </c>
      <c r="Q112" s="51" t="s">
        <v>99</v>
      </c>
      <c r="R112" s="51" t="s">
        <v>136</v>
      </c>
      <c r="S112" s="51" t="s">
        <v>313</v>
      </c>
    </row>
    <row r="113" spans="1:19" ht="14.1" hidden="1" customHeight="1" x14ac:dyDescent="0.3">
      <c r="A113" s="52" t="s">
        <v>99</v>
      </c>
      <c r="B113" s="51" t="s">
        <v>18</v>
      </c>
      <c r="C113" s="51" t="s">
        <v>100</v>
      </c>
      <c r="D113" s="51" t="s">
        <v>513</v>
      </c>
      <c r="E113" s="51" t="s">
        <v>514</v>
      </c>
      <c r="F113" s="51" t="s">
        <v>103</v>
      </c>
      <c r="G113" s="53">
        <v>45504</v>
      </c>
      <c r="H113" s="53">
        <v>45519</v>
      </c>
      <c r="I113" s="51" t="s">
        <v>104</v>
      </c>
      <c r="J113" s="51" t="s">
        <v>297</v>
      </c>
      <c r="K113" s="51" t="s">
        <v>298</v>
      </c>
      <c r="L113" s="51" t="s">
        <v>310</v>
      </c>
      <c r="M113" s="51" t="s">
        <v>280</v>
      </c>
      <c r="N113" s="51" t="s">
        <v>99</v>
      </c>
      <c r="O113" s="51" t="s">
        <v>515</v>
      </c>
      <c r="P113" s="54">
        <v>20440.02</v>
      </c>
      <c r="Q113" s="51" t="s">
        <v>99</v>
      </c>
      <c r="R113" s="51" t="s">
        <v>136</v>
      </c>
      <c r="S113" s="51" t="s">
        <v>516</v>
      </c>
    </row>
    <row r="114" spans="1:19" ht="14.1" hidden="1" customHeight="1" x14ac:dyDescent="0.3">
      <c r="A114" s="52" t="s">
        <v>99</v>
      </c>
      <c r="B114" s="51" t="s">
        <v>18</v>
      </c>
      <c r="C114" s="51" t="s">
        <v>100</v>
      </c>
      <c r="D114" s="51" t="s">
        <v>517</v>
      </c>
      <c r="E114" s="51" t="s">
        <v>518</v>
      </c>
      <c r="F114" s="51" t="s">
        <v>103</v>
      </c>
      <c r="G114" s="53">
        <v>45504</v>
      </c>
      <c r="H114" s="53">
        <v>45519</v>
      </c>
      <c r="I114" s="51" t="s">
        <v>104</v>
      </c>
      <c r="J114" s="51" t="s">
        <v>297</v>
      </c>
      <c r="K114" s="51" t="s">
        <v>298</v>
      </c>
      <c r="L114" s="51" t="s">
        <v>310</v>
      </c>
      <c r="M114" s="51" t="s">
        <v>280</v>
      </c>
      <c r="N114" s="51" t="s">
        <v>99</v>
      </c>
      <c r="O114" s="51" t="s">
        <v>281</v>
      </c>
      <c r="P114" s="54">
        <v>64676</v>
      </c>
      <c r="Q114" s="51" t="s">
        <v>99</v>
      </c>
      <c r="R114" s="51" t="s">
        <v>136</v>
      </c>
      <c r="S114" s="51" t="s">
        <v>313</v>
      </c>
    </row>
    <row r="115" spans="1:19" ht="14.1" hidden="1" customHeight="1" x14ac:dyDescent="0.3">
      <c r="A115" s="52" t="s">
        <v>99</v>
      </c>
      <c r="B115" s="51" t="s">
        <v>18</v>
      </c>
      <c r="C115" s="51" t="s">
        <v>100</v>
      </c>
      <c r="D115" s="51" t="s">
        <v>517</v>
      </c>
      <c r="E115" s="51" t="s">
        <v>518</v>
      </c>
      <c r="F115" s="51" t="s">
        <v>103</v>
      </c>
      <c r="G115" s="53">
        <v>45504</v>
      </c>
      <c r="H115" s="53">
        <v>45519</v>
      </c>
      <c r="I115" s="51" t="s">
        <v>104</v>
      </c>
      <c r="J115" s="51" t="s">
        <v>297</v>
      </c>
      <c r="K115" s="51" t="s">
        <v>298</v>
      </c>
      <c r="L115" s="51" t="s">
        <v>310</v>
      </c>
      <c r="M115" s="51" t="s">
        <v>280</v>
      </c>
      <c r="N115" s="51" t="s">
        <v>99</v>
      </c>
      <c r="O115" s="51" t="s">
        <v>281</v>
      </c>
      <c r="P115" s="54">
        <v>83172</v>
      </c>
      <c r="Q115" s="51" t="s">
        <v>99</v>
      </c>
      <c r="R115" s="51" t="s">
        <v>136</v>
      </c>
      <c r="S115" s="51" t="s">
        <v>313</v>
      </c>
    </row>
    <row r="116" spans="1:19" ht="14.1" hidden="1" customHeight="1" x14ac:dyDescent="0.3">
      <c r="A116" s="52" t="s">
        <v>99</v>
      </c>
      <c r="B116" s="51" t="s">
        <v>18</v>
      </c>
      <c r="C116" s="51" t="s">
        <v>100</v>
      </c>
      <c r="D116" s="51" t="s">
        <v>517</v>
      </c>
      <c r="E116" s="51" t="s">
        <v>518</v>
      </c>
      <c r="F116" s="51" t="s">
        <v>103</v>
      </c>
      <c r="G116" s="53">
        <v>45504</v>
      </c>
      <c r="H116" s="53">
        <v>45519</v>
      </c>
      <c r="I116" s="51" t="s">
        <v>104</v>
      </c>
      <c r="J116" s="51" t="s">
        <v>297</v>
      </c>
      <c r="K116" s="51" t="s">
        <v>298</v>
      </c>
      <c r="L116" s="51" t="s">
        <v>310</v>
      </c>
      <c r="M116" s="51" t="s">
        <v>280</v>
      </c>
      <c r="N116" s="51" t="s">
        <v>99</v>
      </c>
      <c r="O116" s="51" t="s">
        <v>281</v>
      </c>
      <c r="P116" s="54">
        <v>5920</v>
      </c>
      <c r="Q116" s="51" t="s">
        <v>99</v>
      </c>
      <c r="R116" s="51" t="s">
        <v>136</v>
      </c>
      <c r="S116" s="51" t="s">
        <v>313</v>
      </c>
    </row>
    <row r="117" spans="1:19" ht="14.1" hidden="1" customHeight="1" x14ac:dyDescent="0.3">
      <c r="A117" s="52" t="s">
        <v>99</v>
      </c>
      <c r="B117" s="51" t="s">
        <v>18</v>
      </c>
      <c r="C117" s="51" t="s">
        <v>100</v>
      </c>
      <c r="D117" s="51" t="s">
        <v>517</v>
      </c>
      <c r="E117" s="51" t="s">
        <v>518</v>
      </c>
      <c r="F117" s="51" t="s">
        <v>103</v>
      </c>
      <c r="G117" s="53">
        <v>45504</v>
      </c>
      <c r="H117" s="53">
        <v>45519</v>
      </c>
      <c r="I117" s="51" t="s">
        <v>104</v>
      </c>
      <c r="J117" s="51" t="s">
        <v>297</v>
      </c>
      <c r="K117" s="51" t="s">
        <v>298</v>
      </c>
      <c r="L117" s="51" t="s">
        <v>310</v>
      </c>
      <c r="M117" s="51" t="s">
        <v>280</v>
      </c>
      <c r="N117" s="51" t="s">
        <v>99</v>
      </c>
      <c r="O117" s="51" t="s">
        <v>281</v>
      </c>
      <c r="P117" s="54">
        <v>63597.9</v>
      </c>
      <c r="Q117" s="51" t="s">
        <v>99</v>
      </c>
      <c r="R117" s="51" t="s">
        <v>136</v>
      </c>
      <c r="S117" s="51" t="s">
        <v>313</v>
      </c>
    </row>
    <row r="118" spans="1:19" ht="14.1" hidden="1" customHeight="1" x14ac:dyDescent="0.3">
      <c r="A118" s="52" t="s">
        <v>99</v>
      </c>
      <c r="B118" s="51" t="s">
        <v>18</v>
      </c>
      <c r="C118" s="51" t="s">
        <v>100</v>
      </c>
      <c r="D118" s="51" t="s">
        <v>517</v>
      </c>
      <c r="E118" s="51" t="s">
        <v>518</v>
      </c>
      <c r="F118" s="51" t="s">
        <v>103</v>
      </c>
      <c r="G118" s="53">
        <v>45504</v>
      </c>
      <c r="H118" s="53">
        <v>45519</v>
      </c>
      <c r="I118" s="51" t="s">
        <v>104</v>
      </c>
      <c r="J118" s="51" t="s">
        <v>297</v>
      </c>
      <c r="K118" s="51" t="s">
        <v>298</v>
      </c>
      <c r="L118" s="51" t="s">
        <v>310</v>
      </c>
      <c r="M118" s="51" t="s">
        <v>280</v>
      </c>
      <c r="N118" s="51" t="s">
        <v>99</v>
      </c>
      <c r="O118" s="51" t="s">
        <v>519</v>
      </c>
      <c r="P118" s="54">
        <v>192918</v>
      </c>
      <c r="Q118" s="51" t="s">
        <v>99</v>
      </c>
      <c r="R118" s="51" t="s">
        <v>136</v>
      </c>
      <c r="S118" s="51" t="s">
        <v>520</v>
      </c>
    </row>
    <row r="119" spans="1:19" ht="14.1" hidden="1" customHeight="1" x14ac:dyDescent="0.3">
      <c r="A119" s="52" t="s">
        <v>99</v>
      </c>
      <c r="B119" s="51" t="s">
        <v>18</v>
      </c>
      <c r="C119" s="51" t="s">
        <v>100</v>
      </c>
      <c r="D119" s="51" t="s">
        <v>517</v>
      </c>
      <c r="E119" s="51" t="s">
        <v>518</v>
      </c>
      <c r="F119" s="51" t="s">
        <v>103</v>
      </c>
      <c r="G119" s="53">
        <v>45504</v>
      </c>
      <c r="H119" s="53">
        <v>45519</v>
      </c>
      <c r="I119" s="51" t="s">
        <v>104</v>
      </c>
      <c r="J119" s="51" t="s">
        <v>297</v>
      </c>
      <c r="K119" s="51" t="s">
        <v>298</v>
      </c>
      <c r="L119" s="51" t="s">
        <v>310</v>
      </c>
      <c r="M119" s="51" t="s">
        <v>280</v>
      </c>
      <c r="N119" s="51" t="s">
        <v>99</v>
      </c>
      <c r="O119" s="51" t="s">
        <v>281</v>
      </c>
      <c r="P119" s="54">
        <v>5274521.68</v>
      </c>
      <c r="Q119" s="51" t="s">
        <v>99</v>
      </c>
      <c r="R119" s="51" t="s">
        <v>136</v>
      </c>
      <c r="S119" s="51" t="s">
        <v>313</v>
      </c>
    </row>
    <row r="120" spans="1:19" ht="14.1" hidden="1" customHeight="1" x14ac:dyDescent="0.3">
      <c r="A120" s="52" t="s">
        <v>99</v>
      </c>
      <c r="B120" s="51" t="s">
        <v>18</v>
      </c>
      <c r="C120" s="51" t="s">
        <v>100</v>
      </c>
      <c r="D120" s="51" t="s">
        <v>517</v>
      </c>
      <c r="E120" s="51" t="s">
        <v>518</v>
      </c>
      <c r="F120" s="51" t="s">
        <v>103</v>
      </c>
      <c r="G120" s="53">
        <v>45504</v>
      </c>
      <c r="H120" s="53">
        <v>45519</v>
      </c>
      <c r="I120" s="51" t="s">
        <v>104</v>
      </c>
      <c r="J120" s="51" t="s">
        <v>297</v>
      </c>
      <c r="K120" s="51" t="s">
        <v>298</v>
      </c>
      <c r="L120" s="51" t="s">
        <v>310</v>
      </c>
      <c r="M120" s="51" t="s">
        <v>280</v>
      </c>
      <c r="N120" s="51" t="s">
        <v>99</v>
      </c>
      <c r="O120" s="51" t="s">
        <v>515</v>
      </c>
      <c r="P120" s="54">
        <v>96005.22</v>
      </c>
      <c r="Q120" s="51" t="s">
        <v>99</v>
      </c>
      <c r="R120" s="51" t="s">
        <v>136</v>
      </c>
      <c r="S120" s="51" t="s">
        <v>516</v>
      </c>
    </row>
    <row r="121" spans="1:19" ht="14.1" hidden="1" customHeight="1" x14ac:dyDescent="0.3">
      <c r="A121" s="52" t="s">
        <v>99</v>
      </c>
      <c r="B121" s="51" t="s">
        <v>18</v>
      </c>
      <c r="C121" s="51" t="s">
        <v>100</v>
      </c>
      <c r="D121" s="51" t="s">
        <v>517</v>
      </c>
      <c r="E121" s="51" t="s">
        <v>518</v>
      </c>
      <c r="F121" s="51" t="s">
        <v>103</v>
      </c>
      <c r="G121" s="53">
        <v>45504</v>
      </c>
      <c r="H121" s="53">
        <v>45519</v>
      </c>
      <c r="I121" s="51" t="s">
        <v>104</v>
      </c>
      <c r="J121" s="51" t="s">
        <v>297</v>
      </c>
      <c r="K121" s="51" t="s">
        <v>298</v>
      </c>
      <c r="L121" s="51" t="s">
        <v>310</v>
      </c>
      <c r="M121" s="51" t="s">
        <v>280</v>
      </c>
      <c r="N121" s="51" t="s">
        <v>99</v>
      </c>
      <c r="O121" s="51" t="s">
        <v>281</v>
      </c>
      <c r="P121" s="54">
        <v>397915.62</v>
      </c>
      <c r="Q121" s="51" t="s">
        <v>99</v>
      </c>
      <c r="R121" s="51" t="s">
        <v>136</v>
      </c>
      <c r="S121" s="51" t="s">
        <v>313</v>
      </c>
    </row>
    <row r="122" spans="1:19" ht="14.1" hidden="1" customHeight="1" x14ac:dyDescent="0.3">
      <c r="A122" s="52" t="s">
        <v>99</v>
      </c>
      <c r="B122" s="51" t="s">
        <v>18</v>
      </c>
      <c r="C122" s="51" t="s">
        <v>100</v>
      </c>
      <c r="D122" s="51" t="s">
        <v>521</v>
      </c>
      <c r="E122" s="51" t="s">
        <v>522</v>
      </c>
      <c r="F122" s="51" t="s">
        <v>103</v>
      </c>
      <c r="G122" s="53">
        <v>45503</v>
      </c>
      <c r="H122" s="53">
        <v>45519</v>
      </c>
      <c r="I122" s="51" t="s">
        <v>104</v>
      </c>
      <c r="J122" s="51" t="s">
        <v>297</v>
      </c>
      <c r="K122" s="51" t="s">
        <v>298</v>
      </c>
      <c r="L122" s="51" t="s">
        <v>301</v>
      </c>
      <c r="M122" s="51" t="s">
        <v>280</v>
      </c>
      <c r="N122" s="51" t="s">
        <v>99</v>
      </c>
      <c r="O122" s="51" t="s">
        <v>302</v>
      </c>
      <c r="P122" s="54">
        <v>129340</v>
      </c>
      <c r="Q122" s="51" t="s">
        <v>99</v>
      </c>
      <c r="R122" s="51" t="s">
        <v>136</v>
      </c>
      <c r="S122" s="51" t="s">
        <v>303</v>
      </c>
    </row>
    <row r="123" spans="1:19" ht="14.1" hidden="1" customHeight="1" x14ac:dyDescent="0.3">
      <c r="A123" s="52" t="s">
        <v>99</v>
      </c>
      <c r="B123" s="51" t="s">
        <v>18</v>
      </c>
      <c r="C123" s="51" t="s">
        <v>100</v>
      </c>
      <c r="D123" s="51" t="s">
        <v>491</v>
      </c>
      <c r="E123" s="51" t="s">
        <v>492</v>
      </c>
      <c r="F123" s="51" t="s">
        <v>103</v>
      </c>
      <c r="G123" s="53">
        <v>45496</v>
      </c>
      <c r="H123" s="53">
        <v>45519</v>
      </c>
      <c r="I123" s="51" t="s">
        <v>104</v>
      </c>
      <c r="J123" s="51" t="s">
        <v>297</v>
      </c>
      <c r="K123" s="51" t="s">
        <v>298</v>
      </c>
      <c r="L123" s="51" t="s">
        <v>279</v>
      </c>
      <c r="M123" s="51" t="s">
        <v>280</v>
      </c>
      <c r="N123" s="51" t="s">
        <v>99</v>
      </c>
      <c r="O123" s="51" t="s">
        <v>281</v>
      </c>
      <c r="P123" s="54">
        <v>113963</v>
      </c>
      <c r="Q123" s="51" t="s">
        <v>99</v>
      </c>
      <c r="R123" s="51" t="s">
        <v>136</v>
      </c>
      <c r="S123" s="51" t="s">
        <v>282</v>
      </c>
    </row>
    <row r="124" spans="1:19" ht="14.1" hidden="1" customHeight="1" x14ac:dyDescent="0.3">
      <c r="A124" s="52" t="s">
        <v>99</v>
      </c>
      <c r="B124" s="51" t="s">
        <v>18</v>
      </c>
      <c r="C124" s="51" t="s">
        <v>100</v>
      </c>
      <c r="D124" s="51" t="s">
        <v>491</v>
      </c>
      <c r="E124" s="51" t="s">
        <v>492</v>
      </c>
      <c r="F124" s="51" t="s">
        <v>103</v>
      </c>
      <c r="G124" s="53">
        <v>45496</v>
      </c>
      <c r="H124" s="53">
        <v>45519</v>
      </c>
      <c r="I124" s="51" t="s">
        <v>104</v>
      </c>
      <c r="J124" s="51" t="s">
        <v>297</v>
      </c>
      <c r="K124" s="51" t="s">
        <v>298</v>
      </c>
      <c r="L124" s="51" t="s">
        <v>279</v>
      </c>
      <c r="M124" s="51" t="s">
        <v>280</v>
      </c>
      <c r="N124" s="51" t="s">
        <v>99</v>
      </c>
      <c r="O124" s="51" t="s">
        <v>281</v>
      </c>
      <c r="P124" s="54">
        <v>46999</v>
      </c>
      <c r="Q124" s="51" t="s">
        <v>99</v>
      </c>
      <c r="R124" s="51" t="s">
        <v>136</v>
      </c>
      <c r="S124" s="51" t="s">
        <v>282</v>
      </c>
    </row>
    <row r="125" spans="1:19" ht="14.1" hidden="1" customHeight="1" x14ac:dyDescent="0.3">
      <c r="A125" s="52" t="s">
        <v>99</v>
      </c>
      <c r="B125" s="51" t="s">
        <v>18</v>
      </c>
      <c r="C125" s="51" t="s">
        <v>100</v>
      </c>
      <c r="D125" s="51" t="s">
        <v>491</v>
      </c>
      <c r="E125" s="51" t="s">
        <v>492</v>
      </c>
      <c r="F125" s="51" t="s">
        <v>103</v>
      </c>
      <c r="G125" s="53">
        <v>45496</v>
      </c>
      <c r="H125" s="53">
        <v>45519</v>
      </c>
      <c r="I125" s="51" t="s">
        <v>104</v>
      </c>
      <c r="J125" s="51" t="s">
        <v>297</v>
      </c>
      <c r="K125" s="51" t="s">
        <v>298</v>
      </c>
      <c r="L125" s="51" t="s">
        <v>279</v>
      </c>
      <c r="M125" s="51" t="s">
        <v>280</v>
      </c>
      <c r="N125" s="51" t="s">
        <v>99</v>
      </c>
      <c r="O125" s="51" t="s">
        <v>281</v>
      </c>
      <c r="P125" s="54">
        <v>86200</v>
      </c>
      <c r="Q125" s="51" t="s">
        <v>99</v>
      </c>
      <c r="R125" s="51" t="s">
        <v>136</v>
      </c>
      <c r="S125" s="51" t="s">
        <v>282</v>
      </c>
    </row>
    <row r="126" spans="1:19" ht="14.1" hidden="1" customHeight="1" x14ac:dyDescent="0.3">
      <c r="A126" s="52" t="s">
        <v>99</v>
      </c>
      <c r="B126" s="51" t="s">
        <v>18</v>
      </c>
      <c r="C126" s="51" t="s">
        <v>100</v>
      </c>
      <c r="D126" s="51" t="s">
        <v>491</v>
      </c>
      <c r="E126" s="51" t="s">
        <v>492</v>
      </c>
      <c r="F126" s="51" t="s">
        <v>103</v>
      </c>
      <c r="G126" s="53">
        <v>45496</v>
      </c>
      <c r="H126" s="53">
        <v>45519</v>
      </c>
      <c r="I126" s="51" t="s">
        <v>104</v>
      </c>
      <c r="J126" s="51" t="s">
        <v>297</v>
      </c>
      <c r="K126" s="51" t="s">
        <v>298</v>
      </c>
      <c r="L126" s="51" t="s">
        <v>279</v>
      </c>
      <c r="M126" s="51" t="s">
        <v>280</v>
      </c>
      <c r="N126" s="51" t="s">
        <v>99</v>
      </c>
      <c r="O126" s="51" t="s">
        <v>281</v>
      </c>
      <c r="P126" s="54">
        <v>81160</v>
      </c>
      <c r="Q126" s="51" t="s">
        <v>99</v>
      </c>
      <c r="R126" s="51" t="s">
        <v>136</v>
      </c>
      <c r="S126" s="51" t="s">
        <v>282</v>
      </c>
    </row>
    <row r="127" spans="1:19" ht="14.1" hidden="1" customHeight="1" x14ac:dyDescent="0.3">
      <c r="A127" s="52" t="s">
        <v>99</v>
      </c>
      <c r="B127" s="51" t="s">
        <v>18</v>
      </c>
      <c r="C127" s="51" t="s">
        <v>100</v>
      </c>
      <c r="D127" s="51" t="s">
        <v>517</v>
      </c>
      <c r="E127" s="51" t="s">
        <v>518</v>
      </c>
      <c r="F127" s="51" t="s">
        <v>103</v>
      </c>
      <c r="G127" s="53">
        <v>45504</v>
      </c>
      <c r="H127" s="53">
        <v>45519</v>
      </c>
      <c r="I127" s="51" t="s">
        <v>104</v>
      </c>
      <c r="J127" s="51" t="s">
        <v>308</v>
      </c>
      <c r="K127" s="51" t="s">
        <v>309</v>
      </c>
      <c r="L127" s="51" t="s">
        <v>310</v>
      </c>
      <c r="M127" s="51" t="s">
        <v>280</v>
      </c>
      <c r="N127" s="51" t="s">
        <v>99</v>
      </c>
      <c r="O127" s="51" t="s">
        <v>281</v>
      </c>
      <c r="P127" s="54">
        <v>5661</v>
      </c>
      <c r="Q127" s="51" t="s">
        <v>99</v>
      </c>
      <c r="R127" s="51" t="s">
        <v>136</v>
      </c>
      <c r="S127" s="51" t="s">
        <v>313</v>
      </c>
    </row>
    <row r="128" spans="1:19" ht="14.1" hidden="1" customHeight="1" x14ac:dyDescent="0.3">
      <c r="A128" s="52" t="s">
        <v>99</v>
      </c>
      <c r="B128" s="51" t="s">
        <v>18</v>
      </c>
      <c r="C128" s="51" t="s">
        <v>100</v>
      </c>
      <c r="D128" s="51" t="s">
        <v>517</v>
      </c>
      <c r="E128" s="51" t="s">
        <v>518</v>
      </c>
      <c r="F128" s="51" t="s">
        <v>103</v>
      </c>
      <c r="G128" s="53">
        <v>45504</v>
      </c>
      <c r="H128" s="53">
        <v>45519</v>
      </c>
      <c r="I128" s="51" t="s">
        <v>104</v>
      </c>
      <c r="J128" s="51" t="s">
        <v>308</v>
      </c>
      <c r="K128" s="51" t="s">
        <v>309</v>
      </c>
      <c r="L128" s="51" t="s">
        <v>310</v>
      </c>
      <c r="M128" s="51" t="s">
        <v>280</v>
      </c>
      <c r="N128" s="51" t="s">
        <v>99</v>
      </c>
      <c r="O128" s="51" t="s">
        <v>281</v>
      </c>
      <c r="P128" s="54">
        <v>424244.35</v>
      </c>
      <c r="Q128" s="51" t="s">
        <v>99</v>
      </c>
      <c r="R128" s="51" t="s">
        <v>136</v>
      </c>
      <c r="S128" s="51" t="s">
        <v>313</v>
      </c>
    </row>
    <row r="129" spans="1:19" ht="14.1" hidden="1" customHeight="1" x14ac:dyDescent="0.3">
      <c r="A129" s="52" t="s">
        <v>99</v>
      </c>
      <c r="B129" s="51" t="s">
        <v>18</v>
      </c>
      <c r="C129" s="51" t="s">
        <v>100</v>
      </c>
      <c r="D129" s="51" t="s">
        <v>523</v>
      </c>
      <c r="E129" s="51" t="s">
        <v>524</v>
      </c>
      <c r="F129" s="51" t="s">
        <v>103</v>
      </c>
      <c r="G129" s="53">
        <v>45455</v>
      </c>
      <c r="H129" s="53">
        <v>45519</v>
      </c>
      <c r="I129" s="51" t="s">
        <v>104</v>
      </c>
      <c r="J129" s="51" t="s">
        <v>216</v>
      </c>
      <c r="K129" s="51" t="s">
        <v>217</v>
      </c>
      <c r="L129" s="51" t="s">
        <v>525</v>
      </c>
      <c r="M129" s="51" t="s">
        <v>280</v>
      </c>
      <c r="N129" s="51" t="s">
        <v>99</v>
      </c>
      <c r="O129" s="51" t="s">
        <v>281</v>
      </c>
      <c r="P129" s="54">
        <v>3796.77</v>
      </c>
      <c r="Q129" s="51" t="s">
        <v>99</v>
      </c>
      <c r="R129" s="51" t="s">
        <v>136</v>
      </c>
      <c r="S129" s="51" t="s">
        <v>313</v>
      </c>
    </row>
    <row r="130" spans="1:19" ht="14.1" hidden="1" customHeight="1" x14ac:dyDescent="0.3">
      <c r="A130" s="52" t="s">
        <v>99</v>
      </c>
      <c r="B130" s="51" t="s">
        <v>18</v>
      </c>
      <c r="C130" s="51" t="s">
        <v>100</v>
      </c>
      <c r="D130" s="51" t="s">
        <v>526</v>
      </c>
      <c r="E130" s="51" t="s">
        <v>527</v>
      </c>
      <c r="F130" s="51" t="s">
        <v>103</v>
      </c>
      <c r="G130" s="53">
        <v>45455</v>
      </c>
      <c r="H130" s="53">
        <v>45519</v>
      </c>
      <c r="I130" s="51" t="s">
        <v>104</v>
      </c>
      <c r="J130" s="51" t="s">
        <v>216</v>
      </c>
      <c r="K130" s="51" t="s">
        <v>217</v>
      </c>
      <c r="L130" s="51" t="s">
        <v>525</v>
      </c>
      <c r="M130" s="51" t="s">
        <v>280</v>
      </c>
      <c r="N130" s="51" t="s">
        <v>99</v>
      </c>
      <c r="O130" s="51" t="s">
        <v>281</v>
      </c>
      <c r="P130" s="54">
        <v>1433.49</v>
      </c>
      <c r="Q130" s="51" t="s">
        <v>99</v>
      </c>
      <c r="R130" s="51" t="s">
        <v>136</v>
      </c>
      <c r="S130" s="51" t="s">
        <v>313</v>
      </c>
    </row>
    <row r="131" spans="1:19" ht="14.1" hidden="1" customHeight="1" x14ac:dyDescent="0.3">
      <c r="A131" s="52" t="s">
        <v>99</v>
      </c>
      <c r="B131" s="51" t="s">
        <v>18</v>
      </c>
      <c r="C131" s="51" t="s">
        <v>100</v>
      </c>
      <c r="D131" s="51" t="s">
        <v>528</v>
      </c>
      <c r="E131" s="51" t="s">
        <v>529</v>
      </c>
      <c r="F131" s="51" t="s">
        <v>103</v>
      </c>
      <c r="G131" s="53">
        <v>45519</v>
      </c>
      <c r="H131" s="53">
        <v>45519</v>
      </c>
      <c r="I131" s="51" t="s">
        <v>104</v>
      </c>
      <c r="J131" s="51" t="s">
        <v>311</v>
      </c>
      <c r="K131" s="51" t="s">
        <v>312</v>
      </c>
      <c r="L131" s="51" t="s">
        <v>279</v>
      </c>
      <c r="M131" s="51" t="s">
        <v>280</v>
      </c>
      <c r="N131" s="51" t="s">
        <v>99</v>
      </c>
      <c r="O131" s="51" t="s">
        <v>281</v>
      </c>
      <c r="P131" s="54">
        <v>126691</v>
      </c>
      <c r="Q131" s="51" t="s">
        <v>99</v>
      </c>
      <c r="R131" s="51" t="s">
        <v>136</v>
      </c>
      <c r="S131" s="51" t="s">
        <v>282</v>
      </c>
    </row>
    <row r="132" spans="1:19" ht="14.1" hidden="1" customHeight="1" x14ac:dyDescent="0.3">
      <c r="A132" s="52" t="s">
        <v>99</v>
      </c>
      <c r="B132" s="51" t="s">
        <v>18</v>
      </c>
      <c r="C132" s="51" t="s">
        <v>100</v>
      </c>
      <c r="D132" s="51" t="s">
        <v>513</v>
      </c>
      <c r="E132" s="51" t="s">
        <v>514</v>
      </c>
      <c r="F132" s="51" t="s">
        <v>103</v>
      </c>
      <c r="G132" s="53">
        <v>45504</v>
      </c>
      <c r="H132" s="53">
        <v>45519</v>
      </c>
      <c r="I132" s="51" t="s">
        <v>104</v>
      </c>
      <c r="J132" s="51" t="s">
        <v>311</v>
      </c>
      <c r="K132" s="51" t="s">
        <v>312</v>
      </c>
      <c r="L132" s="51" t="s">
        <v>310</v>
      </c>
      <c r="M132" s="51" t="s">
        <v>280</v>
      </c>
      <c r="N132" s="51" t="s">
        <v>99</v>
      </c>
      <c r="O132" s="51" t="s">
        <v>281</v>
      </c>
      <c r="P132" s="54">
        <v>16059.17</v>
      </c>
      <c r="Q132" s="51" t="s">
        <v>99</v>
      </c>
      <c r="R132" s="51" t="s">
        <v>136</v>
      </c>
      <c r="S132" s="51" t="s">
        <v>313</v>
      </c>
    </row>
    <row r="133" spans="1:19" ht="14.1" hidden="1" customHeight="1" x14ac:dyDescent="0.3">
      <c r="A133" s="52" t="s">
        <v>99</v>
      </c>
      <c r="B133" s="51" t="s">
        <v>18</v>
      </c>
      <c r="C133" s="51" t="s">
        <v>100</v>
      </c>
      <c r="D133" s="51" t="s">
        <v>530</v>
      </c>
      <c r="E133" s="51" t="s">
        <v>531</v>
      </c>
      <c r="F133" s="51" t="s">
        <v>103</v>
      </c>
      <c r="G133" s="53">
        <v>45490</v>
      </c>
      <c r="H133" s="53">
        <v>45519</v>
      </c>
      <c r="I133" s="51" t="s">
        <v>104</v>
      </c>
      <c r="J133" s="51" t="s">
        <v>159</v>
      </c>
      <c r="K133" s="51" t="s">
        <v>160</v>
      </c>
      <c r="L133" s="51" t="s">
        <v>316</v>
      </c>
      <c r="M133" s="51" t="s">
        <v>280</v>
      </c>
      <c r="N133" s="51" t="s">
        <v>99</v>
      </c>
      <c r="O133" s="51" t="s">
        <v>281</v>
      </c>
      <c r="P133" s="54">
        <v>1131.5</v>
      </c>
      <c r="Q133" s="51" t="s">
        <v>99</v>
      </c>
      <c r="R133" s="51" t="s">
        <v>136</v>
      </c>
      <c r="S133" s="51" t="s">
        <v>282</v>
      </c>
    </row>
    <row r="134" spans="1:19" ht="14.1" hidden="1" customHeight="1" x14ac:dyDescent="0.3">
      <c r="A134" s="52" t="s">
        <v>99</v>
      </c>
      <c r="B134" s="51" t="s">
        <v>18</v>
      </c>
      <c r="C134" s="51" t="s">
        <v>100</v>
      </c>
      <c r="D134" s="51" t="s">
        <v>532</v>
      </c>
      <c r="E134" s="51" t="s">
        <v>533</v>
      </c>
      <c r="F134" s="51" t="s">
        <v>103</v>
      </c>
      <c r="G134" s="53">
        <v>45490</v>
      </c>
      <c r="H134" s="53">
        <v>45519</v>
      </c>
      <c r="I134" s="51" t="s">
        <v>104</v>
      </c>
      <c r="J134" s="51" t="s">
        <v>159</v>
      </c>
      <c r="K134" s="51" t="s">
        <v>160</v>
      </c>
      <c r="L134" s="51" t="s">
        <v>316</v>
      </c>
      <c r="M134" s="51" t="s">
        <v>280</v>
      </c>
      <c r="N134" s="51" t="s">
        <v>99</v>
      </c>
      <c r="O134" s="51" t="s">
        <v>281</v>
      </c>
      <c r="P134" s="54">
        <v>4987.5</v>
      </c>
      <c r="Q134" s="51" t="s">
        <v>99</v>
      </c>
      <c r="R134" s="51" t="s">
        <v>136</v>
      </c>
      <c r="S134" s="51" t="s">
        <v>282</v>
      </c>
    </row>
    <row r="135" spans="1:19" ht="14.1" hidden="1" customHeight="1" x14ac:dyDescent="0.3">
      <c r="A135" s="52" t="s">
        <v>99</v>
      </c>
      <c r="B135" s="51" t="s">
        <v>18</v>
      </c>
      <c r="C135" s="51" t="s">
        <v>100</v>
      </c>
      <c r="D135" s="51" t="s">
        <v>534</v>
      </c>
      <c r="E135" s="51" t="s">
        <v>535</v>
      </c>
      <c r="F135" s="51" t="s">
        <v>103</v>
      </c>
      <c r="G135" s="53">
        <v>45490</v>
      </c>
      <c r="H135" s="53">
        <v>45519</v>
      </c>
      <c r="I135" s="51" t="s">
        <v>104</v>
      </c>
      <c r="J135" s="51" t="s">
        <v>159</v>
      </c>
      <c r="K135" s="51" t="s">
        <v>160</v>
      </c>
      <c r="L135" s="51" t="s">
        <v>316</v>
      </c>
      <c r="M135" s="51" t="s">
        <v>280</v>
      </c>
      <c r="N135" s="51" t="s">
        <v>99</v>
      </c>
      <c r="O135" s="51" t="s">
        <v>281</v>
      </c>
      <c r="P135" s="54">
        <v>28877.5</v>
      </c>
      <c r="Q135" s="51" t="s">
        <v>99</v>
      </c>
      <c r="R135" s="51" t="s">
        <v>136</v>
      </c>
      <c r="S135" s="51" t="s">
        <v>282</v>
      </c>
    </row>
    <row r="136" spans="1:19" ht="14.1" hidden="1" customHeight="1" x14ac:dyDescent="0.3">
      <c r="A136" s="52" t="s">
        <v>99</v>
      </c>
      <c r="B136" s="51" t="s">
        <v>18</v>
      </c>
      <c r="C136" s="51" t="s">
        <v>100</v>
      </c>
      <c r="D136" s="51" t="s">
        <v>536</v>
      </c>
      <c r="E136" s="51" t="s">
        <v>537</v>
      </c>
      <c r="F136" s="51" t="s">
        <v>103</v>
      </c>
      <c r="G136" s="53">
        <v>45504</v>
      </c>
      <c r="H136" s="53">
        <v>45519</v>
      </c>
      <c r="I136" s="51" t="s">
        <v>104</v>
      </c>
      <c r="J136" s="51" t="s">
        <v>538</v>
      </c>
      <c r="K136" s="51" t="s">
        <v>539</v>
      </c>
      <c r="L136" s="51" t="s">
        <v>310</v>
      </c>
      <c r="M136" s="51" t="s">
        <v>280</v>
      </c>
      <c r="N136" s="51" t="s">
        <v>99</v>
      </c>
      <c r="O136" s="51" t="s">
        <v>540</v>
      </c>
      <c r="P136" s="54">
        <v>76997.63</v>
      </c>
      <c r="Q136" s="51" t="s">
        <v>99</v>
      </c>
      <c r="R136" s="51" t="s">
        <v>136</v>
      </c>
      <c r="S136" s="51" t="s">
        <v>541</v>
      </c>
    </row>
    <row r="137" spans="1:19" ht="14.1" hidden="1" customHeight="1" x14ac:dyDescent="0.3">
      <c r="A137" s="52" t="s">
        <v>99</v>
      </c>
      <c r="B137" s="51" t="s">
        <v>18</v>
      </c>
      <c r="C137" s="51" t="s">
        <v>100</v>
      </c>
      <c r="D137" s="51" t="s">
        <v>509</v>
      </c>
      <c r="E137" s="51" t="s">
        <v>510</v>
      </c>
      <c r="F137" s="51" t="s">
        <v>103</v>
      </c>
      <c r="G137" s="53">
        <v>45513</v>
      </c>
      <c r="H137" s="53">
        <v>45519</v>
      </c>
      <c r="I137" s="51" t="s">
        <v>104</v>
      </c>
      <c r="J137" s="51" t="s">
        <v>321</v>
      </c>
      <c r="K137" s="51" t="s">
        <v>322</v>
      </c>
      <c r="L137" s="51" t="s">
        <v>285</v>
      </c>
      <c r="M137" s="51" t="s">
        <v>280</v>
      </c>
      <c r="N137" s="51" t="s">
        <v>99</v>
      </c>
      <c r="O137" s="51" t="s">
        <v>281</v>
      </c>
      <c r="P137" s="54">
        <v>396225.5</v>
      </c>
      <c r="Q137" s="51" t="s">
        <v>99</v>
      </c>
      <c r="R137" s="51" t="s">
        <v>136</v>
      </c>
      <c r="S137" s="51" t="s">
        <v>282</v>
      </c>
    </row>
    <row r="138" spans="1:19" ht="14.1" hidden="1" customHeight="1" x14ac:dyDescent="0.3">
      <c r="A138" s="52" t="s">
        <v>99</v>
      </c>
      <c r="B138" s="51" t="s">
        <v>18</v>
      </c>
      <c r="C138" s="51" t="s">
        <v>100</v>
      </c>
      <c r="D138" s="51" t="s">
        <v>511</v>
      </c>
      <c r="E138" s="51" t="s">
        <v>512</v>
      </c>
      <c r="F138" s="51" t="s">
        <v>103</v>
      </c>
      <c r="G138" s="53">
        <v>45504</v>
      </c>
      <c r="H138" s="53">
        <v>45519</v>
      </c>
      <c r="I138" s="51" t="s">
        <v>104</v>
      </c>
      <c r="J138" s="51" t="s">
        <v>321</v>
      </c>
      <c r="K138" s="51" t="s">
        <v>322</v>
      </c>
      <c r="L138" s="51" t="s">
        <v>310</v>
      </c>
      <c r="M138" s="51" t="s">
        <v>280</v>
      </c>
      <c r="N138" s="51" t="s">
        <v>99</v>
      </c>
      <c r="O138" s="51" t="s">
        <v>281</v>
      </c>
      <c r="P138" s="54">
        <v>3427813.24</v>
      </c>
      <c r="Q138" s="51" t="s">
        <v>99</v>
      </c>
      <c r="R138" s="51" t="s">
        <v>136</v>
      </c>
      <c r="S138" s="51" t="s">
        <v>282</v>
      </c>
    </row>
    <row r="139" spans="1:19" ht="14.1" hidden="1" customHeight="1" x14ac:dyDescent="0.3">
      <c r="A139" s="52" t="s">
        <v>99</v>
      </c>
      <c r="B139" s="51" t="s">
        <v>18</v>
      </c>
      <c r="C139" s="51" t="s">
        <v>100</v>
      </c>
      <c r="D139" s="51" t="s">
        <v>513</v>
      </c>
      <c r="E139" s="51" t="s">
        <v>514</v>
      </c>
      <c r="F139" s="51" t="s">
        <v>103</v>
      </c>
      <c r="G139" s="53">
        <v>45504</v>
      </c>
      <c r="H139" s="53">
        <v>45519</v>
      </c>
      <c r="I139" s="51" t="s">
        <v>104</v>
      </c>
      <c r="J139" s="51" t="s">
        <v>321</v>
      </c>
      <c r="K139" s="51" t="s">
        <v>322</v>
      </c>
      <c r="L139" s="51" t="s">
        <v>310</v>
      </c>
      <c r="M139" s="51" t="s">
        <v>280</v>
      </c>
      <c r="N139" s="51" t="s">
        <v>99</v>
      </c>
      <c r="O139" s="51" t="s">
        <v>542</v>
      </c>
      <c r="P139" s="54">
        <v>484988.34</v>
      </c>
      <c r="Q139" s="51" t="s">
        <v>99</v>
      </c>
      <c r="R139" s="51" t="s">
        <v>136</v>
      </c>
      <c r="S139" s="51" t="s">
        <v>543</v>
      </c>
    </row>
    <row r="140" spans="1:19" ht="14.1" hidden="1" customHeight="1" x14ac:dyDescent="0.3">
      <c r="A140" s="52" t="s">
        <v>99</v>
      </c>
      <c r="B140" s="51" t="s">
        <v>18</v>
      </c>
      <c r="C140" s="51" t="s">
        <v>100</v>
      </c>
      <c r="D140" s="51" t="s">
        <v>513</v>
      </c>
      <c r="E140" s="51" t="s">
        <v>514</v>
      </c>
      <c r="F140" s="51" t="s">
        <v>103</v>
      </c>
      <c r="G140" s="53">
        <v>45504</v>
      </c>
      <c r="H140" s="53">
        <v>45519</v>
      </c>
      <c r="I140" s="51" t="s">
        <v>104</v>
      </c>
      <c r="J140" s="51" t="s">
        <v>321</v>
      </c>
      <c r="K140" s="51" t="s">
        <v>322</v>
      </c>
      <c r="L140" s="51" t="s">
        <v>310</v>
      </c>
      <c r="M140" s="51" t="s">
        <v>280</v>
      </c>
      <c r="N140" s="51" t="s">
        <v>99</v>
      </c>
      <c r="O140" s="51" t="s">
        <v>281</v>
      </c>
      <c r="P140" s="54">
        <v>736430.31</v>
      </c>
      <c r="Q140" s="51" t="s">
        <v>99</v>
      </c>
      <c r="R140" s="51" t="s">
        <v>136</v>
      </c>
      <c r="S140" s="51" t="s">
        <v>544</v>
      </c>
    </row>
    <row r="141" spans="1:19" ht="14.1" hidden="1" customHeight="1" x14ac:dyDescent="0.3">
      <c r="A141" s="52" t="s">
        <v>99</v>
      </c>
      <c r="B141" s="51" t="s">
        <v>18</v>
      </c>
      <c r="C141" s="51" t="s">
        <v>100</v>
      </c>
      <c r="D141" s="51" t="s">
        <v>545</v>
      </c>
      <c r="E141" s="51" t="s">
        <v>546</v>
      </c>
      <c r="F141" s="51" t="s">
        <v>103</v>
      </c>
      <c r="G141" s="53">
        <v>45510</v>
      </c>
      <c r="H141" s="53">
        <v>45519</v>
      </c>
      <c r="I141" s="51" t="s">
        <v>104</v>
      </c>
      <c r="J141" s="51" t="s">
        <v>325</v>
      </c>
      <c r="K141" s="51" t="s">
        <v>326</v>
      </c>
      <c r="L141" s="51" t="s">
        <v>327</v>
      </c>
      <c r="M141" s="51" t="s">
        <v>280</v>
      </c>
      <c r="N141" s="51" t="s">
        <v>99</v>
      </c>
      <c r="O141" s="51" t="s">
        <v>281</v>
      </c>
      <c r="P141" s="54">
        <v>131784</v>
      </c>
      <c r="Q141" s="51" t="s">
        <v>99</v>
      </c>
      <c r="R141" s="51" t="s">
        <v>136</v>
      </c>
      <c r="S141" s="51" t="s">
        <v>282</v>
      </c>
    </row>
    <row r="142" spans="1:19" ht="14.1" hidden="1" customHeight="1" x14ac:dyDescent="0.3">
      <c r="A142" s="52" t="s">
        <v>99</v>
      </c>
      <c r="B142" s="51" t="s">
        <v>18</v>
      </c>
      <c r="C142" s="51" t="s">
        <v>100</v>
      </c>
      <c r="D142" s="51" t="s">
        <v>547</v>
      </c>
      <c r="E142" s="51" t="s">
        <v>548</v>
      </c>
      <c r="F142" s="51" t="s">
        <v>103</v>
      </c>
      <c r="G142" s="53">
        <v>45509</v>
      </c>
      <c r="H142" s="53">
        <v>45519</v>
      </c>
      <c r="I142" s="51" t="s">
        <v>104</v>
      </c>
      <c r="J142" s="51" t="s">
        <v>325</v>
      </c>
      <c r="K142" s="51" t="s">
        <v>326</v>
      </c>
      <c r="L142" s="51" t="s">
        <v>327</v>
      </c>
      <c r="M142" s="51" t="s">
        <v>280</v>
      </c>
      <c r="N142" s="51" t="s">
        <v>99</v>
      </c>
      <c r="O142" s="51" t="s">
        <v>549</v>
      </c>
      <c r="P142" s="54">
        <v>34003</v>
      </c>
      <c r="Q142" s="51" t="s">
        <v>99</v>
      </c>
      <c r="R142" s="51" t="s">
        <v>136</v>
      </c>
      <c r="S142" s="51" t="s">
        <v>550</v>
      </c>
    </row>
    <row r="143" spans="1:19" ht="14.1" hidden="1" customHeight="1" x14ac:dyDescent="0.3">
      <c r="A143" s="52" t="s">
        <v>99</v>
      </c>
      <c r="B143" s="51" t="s">
        <v>18</v>
      </c>
      <c r="C143" s="51" t="s">
        <v>100</v>
      </c>
      <c r="D143" s="51" t="s">
        <v>547</v>
      </c>
      <c r="E143" s="51" t="s">
        <v>548</v>
      </c>
      <c r="F143" s="51" t="s">
        <v>103</v>
      </c>
      <c r="G143" s="53">
        <v>45509</v>
      </c>
      <c r="H143" s="53">
        <v>45519</v>
      </c>
      <c r="I143" s="51" t="s">
        <v>104</v>
      </c>
      <c r="J143" s="51" t="s">
        <v>325</v>
      </c>
      <c r="K143" s="51" t="s">
        <v>326</v>
      </c>
      <c r="L143" s="51" t="s">
        <v>327</v>
      </c>
      <c r="M143" s="51" t="s">
        <v>280</v>
      </c>
      <c r="N143" s="51" t="s">
        <v>99</v>
      </c>
      <c r="O143" s="51" t="s">
        <v>336</v>
      </c>
      <c r="P143" s="54">
        <v>1368</v>
      </c>
      <c r="Q143" s="51" t="s">
        <v>99</v>
      </c>
      <c r="R143" s="51" t="s">
        <v>136</v>
      </c>
      <c r="S143" s="51" t="s">
        <v>337</v>
      </c>
    </row>
    <row r="144" spans="1:19" ht="14.1" hidden="1" customHeight="1" x14ac:dyDescent="0.3">
      <c r="A144" s="52" t="s">
        <v>99</v>
      </c>
      <c r="B144" s="51" t="s">
        <v>18</v>
      </c>
      <c r="C144" s="51" t="s">
        <v>100</v>
      </c>
      <c r="D144" s="51" t="s">
        <v>547</v>
      </c>
      <c r="E144" s="51" t="s">
        <v>548</v>
      </c>
      <c r="F144" s="51" t="s">
        <v>103</v>
      </c>
      <c r="G144" s="53">
        <v>45509</v>
      </c>
      <c r="H144" s="53">
        <v>45519</v>
      </c>
      <c r="I144" s="51" t="s">
        <v>104</v>
      </c>
      <c r="J144" s="51" t="s">
        <v>325</v>
      </c>
      <c r="K144" s="51" t="s">
        <v>326</v>
      </c>
      <c r="L144" s="51" t="s">
        <v>327</v>
      </c>
      <c r="M144" s="51" t="s">
        <v>280</v>
      </c>
      <c r="N144" s="51" t="s">
        <v>99</v>
      </c>
      <c r="O144" s="51" t="s">
        <v>334</v>
      </c>
      <c r="P144" s="54">
        <v>1368</v>
      </c>
      <c r="Q144" s="51" t="s">
        <v>99</v>
      </c>
      <c r="R144" s="51" t="s">
        <v>136</v>
      </c>
      <c r="S144" s="51" t="s">
        <v>335</v>
      </c>
    </row>
    <row r="145" spans="1:19" ht="14.1" hidden="1" customHeight="1" x14ac:dyDescent="0.3">
      <c r="A145" s="52" t="s">
        <v>99</v>
      </c>
      <c r="B145" s="51" t="s">
        <v>18</v>
      </c>
      <c r="C145" s="51" t="s">
        <v>100</v>
      </c>
      <c r="D145" s="51" t="s">
        <v>547</v>
      </c>
      <c r="E145" s="51" t="s">
        <v>548</v>
      </c>
      <c r="F145" s="51" t="s">
        <v>103</v>
      </c>
      <c r="G145" s="53">
        <v>45509</v>
      </c>
      <c r="H145" s="53">
        <v>45519</v>
      </c>
      <c r="I145" s="51" t="s">
        <v>104</v>
      </c>
      <c r="J145" s="51" t="s">
        <v>325</v>
      </c>
      <c r="K145" s="51" t="s">
        <v>326</v>
      </c>
      <c r="L145" s="51" t="s">
        <v>327</v>
      </c>
      <c r="M145" s="51" t="s">
        <v>280</v>
      </c>
      <c r="N145" s="51" t="s">
        <v>99</v>
      </c>
      <c r="O145" s="51" t="s">
        <v>332</v>
      </c>
      <c r="P145" s="54">
        <v>1368</v>
      </c>
      <c r="Q145" s="51" t="s">
        <v>99</v>
      </c>
      <c r="R145" s="51" t="s">
        <v>136</v>
      </c>
      <c r="S145" s="51" t="s">
        <v>551</v>
      </c>
    </row>
    <row r="146" spans="1:19" ht="14.1" hidden="1" customHeight="1" x14ac:dyDescent="0.3">
      <c r="A146" s="52" t="s">
        <v>99</v>
      </c>
      <c r="B146" s="51" t="s">
        <v>18</v>
      </c>
      <c r="C146" s="51" t="s">
        <v>100</v>
      </c>
      <c r="D146" s="51" t="s">
        <v>547</v>
      </c>
      <c r="E146" s="51" t="s">
        <v>548</v>
      </c>
      <c r="F146" s="51" t="s">
        <v>103</v>
      </c>
      <c r="G146" s="53">
        <v>45509</v>
      </c>
      <c r="H146" s="53">
        <v>45519</v>
      </c>
      <c r="I146" s="51" t="s">
        <v>104</v>
      </c>
      <c r="J146" s="51" t="s">
        <v>325</v>
      </c>
      <c r="K146" s="51" t="s">
        <v>326</v>
      </c>
      <c r="L146" s="51" t="s">
        <v>327</v>
      </c>
      <c r="M146" s="51" t="s">
        <v>280</v>
      </c>
      <c r="N146" s="51" t="s">
        <v>99</v>
      </c>
      <c r="O146" s="51" t="s">
        <v>552</v>
      </c>
      <c r="P146" s="54">
        <v>39824</v>
      </c>
      <c r="Q146" s="51" t="s">
        <v>99</v>
      </c>
      <c r="R146" s="51" t="s">
        <v>136</v>
      </c>
      <c r="S146" s="51" t="s">
        <v>553</v>
      </c>
    </row>
    <row r="147" spans="1:19" ht="14.1" hidden="1" customHeight="1" x14ac:dyDescent="0.3">
      <c r="A147" s="52" t="s">
        <v>99</v>
      </c>
      <c r="B147" s="51" t="s">
        <v>18</v>
      </c>
      <c r="C147" s="51" t="s">
        <v>100</v>
      </c>
      <c r="D147" s="51" t="s">
        <v>554</v>
      </c>
      <c r="E147" s="51" t="s">
        <v>555</v>
      </c>
      <c r="F147" s="51" t="s">
        <v>103</v>
      </c>
      <c r="G147" s="53">
        <v>45509</v>
      </c>
      <c r="H147" s="53">
        <v>45519</v>
      </c>
      <c r="I147" s="51" t="s">
        <v>104</v>
      </c>
      <c r="J147" s="51" t="s">
        <v>325</v>
      </c>
      <c r="K147" s="51" t="s">
        <v>326</v>
      </c>
      <c r="L147" s="51" t="s">
        <v>327</v>
      </c>
      <c r="M147" s="51" t="s">
        <v>280</v>
      </c>
      <c r="N147" s="51" t="s">
        <v>99</v>
      </c>
      <c r="O147" s="51" t="s">
        <v>281</v>
      </c>
      <c r="P147" s="54">
        <v>18557</v>
      </c>
      <c r="Q147" s="51" t="s">
        <v>99</v>
      </c>
      <c r="R147" s="51" t="s">
        <v>136</v>
      </c>
      <c r="S147" s="51" t="s">
        <v>282</v>
      </c>
    </row>
    <row r="148" spans="1:19" ht="14.1" hidden="1" customHeight="1" x14ac:dyDescent="0.3">
      <c r="A148" s="52" t="s">
        <v>99</v>
      </c>
      <c r="B148" s="51" t="s">
        <v>18</v>
      </c>
      <c r="C148" s="51" t="s">
        <v>100</v>
      </c>
      <c r="D148" s="51" t="s">
        <v>556</v>
      </c>
      <c r="E148" s="51" t="s">
        <v>557</v>
      </c>
      <c r="F148" s="51" t="s">
        <v>103</v>
      </c>
      <c r="G148" s="53">
        <v>45509</v>
      </c>
      <c r="H148" s="53">
        <v>45519</v>
      </c>
      <c r="I148" s="51" t="s">
        <v>104</v>
      </c>
      <c r="J148" s="51" t="s">
        <v>325</v>
      </c>
      <c r="K148" s="51" t="s">
        <v>326</v>
      </c>
      <c r="L148" s="51" t="s">
        <v>327</v>
      </c>
      <c r="M148" s="51" t="s">
        <v>280</v>
      </c>
      <c r="N148" s="51" t="s">
        <v>99</v>
      </c>
      <c r="O148" s="51" t="s">
        <v>302</v>
      </c>
      <c r="P148" s="54">
        <v>21440</v>
      </c>
      <c r="Q148" s="51" t="s">
        <v>99</v>
      </c>
      <c r="R148" s="51" t="s">
        <v>136</v>
      </c>
      <c r="S148" s="51" t="s">
        <v>303</v>
      </c>
    </row>
    <row r="149" spans="1:19" ht="14.1" hidden="1" customHeight="1" x14ac:dyDescent="0.3">
      <c r="A149" s="52" t="s">
        <v>99</v>
      </c>
      <c r="B149" s="51" t="s">
        <v>18</v>
      </c>
      <c r="C149" s="51" t="s">
        <v>100</v>
      </c>
      <c r="D149" s="51" t="s">
        <v>556</v>
      </c>
      <c r="E149" s="51" t="s">
        <v>557</v>
      </c>
      <c r="F149" s="51" t="s">
        <v>103</v>
      </c>
      <c r="G149" s="53">
        <v>45509</v>
      </c>
      <c r="H149" s="53">
        <v>45519</v>
      </c>
      <c r="I149" s="51" t="s">
        <v>104</v>
      </c>
      <c r="J149" s="51" t="s">
        <v>325</v>
      </c>
      <c r="K149" s="51" t="s">
        <v>326</v>
      </c>
      <c r="L149" s="51" t="s">
        <v>327</v>
      </c>
      <c r="M149" s="51" t="s">
        <v>280</v>
      </c>
      <c r="N149" s="51" t="s">
        <v>99</v>
      </c>
      <c r="O149" s="51" t="s">
        <v>281</v>
      </c>
      <c r="P149" s="54">
        <v>276208.52</v>
      </c>
      <c r="Q149" s="51" t="s">
        <v>99</v>
      </c>
      <c r="R149" s="51" t="s">
        <v>136</v>
      </c>
      <c r="S149" s="51" t="s">
        <v>282</v>
      </c>
    </row>
    <row r="150" spans="1:19" ht="14.1" hidden="1" customHeight="1" x14ac:dyDescent="0.3">
      <c r="A150" s="52" t="s">
        <v>99</v>
      </c>
      <c r="B150" s="51" t="s">
        <v>18</v>
      </c>
      <c r="C150" s="51" t="s">
        <v>100</v>
      </c>
      <c r="D150" s="51" t="s">
        <v>489</v>
      </c>
      <c r="E150" s="51" t="s">
        <v>490</v>
      </c>
      <c r="F150" s="51" t="s">
        <v>103</v>
      </c>
      <c r="G150" s="53">
        <v>45504</v>
      </c>
      <c r="H150" s="53">
        <v>45519</v>
      </c>
      <c r="I150" s="51" t="s">
        <v>104</v>
      </c>
      <c r="J150" s="51" t="s">
        <v>487</v>
      </c>
      <c r="K150" s="51" t="s">
        <v>488</v>
      </c>
      <c r="L150" s="51" t="s">
        <v>310</v>
      </c>
      <c r="M150" s="51" t="s">
        <v>280</v>
      </c>
      <c r="N150" s="51" t="s">
        <v>99</v>
      </c>
      <c r="O150" s="51" t="s">
        <v>281</v>
      </c>
      <c r="P150" s="54">
        <v>99969</v>
      </c>
      <c r="Q150" s="51" t="s">
        <v>99</v>
      </c>
      <c r="R150" s="51" t="s">
        <v>136</v>
      </c>
      <c r="S150" s="51" t="s">
        <v>282</v>
      </c>
    </row>
    <row r="151" spans="1:19" ht="14.1" hidden="1" customHeight="1" x14ac:dyDescent="0.3">
      <c r="A151" s="52" t="s">
        <v>99</v>
      </c>
      <c r="B151" s="51" t="s">
        <v>18</v>
      </c>
      <c r="C151" s="51" t="s">
        <v>100</v>
      </c>
      <c r="D151" s="51" t="s">
        <v>558</v>
      </c>
      <c r="E151" s="51" t="s">
        <v>559</v>
      </c>
      <c r="F151" s="51" t="s">
        <v>103</v>
      </c>
      <c r="G151" s="53">
        <v>45504</v>
      </c>
      <c r="H151" s="53">
        <v>45519</v>
      </c>
      <c r="I151" s="51" t="s">
        <v>104</v>
      </c>
      <c r="J151" s="51" t="s">
        <v>340</v>
      </c>
      <c r="K151" s="51" t="s">
        <v>341</v>
      </c>
      <c r="L151" s="51" t="s">
        <v>348</v>
      </c>
      <c r="M151" s="51" t="s">
        <v>280</v>
      </c>
      <c r="N151" s="51" t="s">
        <v>99</v>
      </c>
      <c r="O151" s="51" t="s">
        <v>281</v>
      </c>
      <c r="P151" s="54">
        <v>995823.64</v>
      </c>
      <c r="Q151" s="51" t="s">
        <v>99</v>
      </c>
      <c r="R151" s="51" t="s">
        <v>136</v>
      </c>
      <c r="S151" s="51" t="s">
        <v>282</v>
      </c>
    </row>
    <row r="152" spans="1:19" ht="14.1" hidden="1" customHeight="1" x14ac:dyDescent="0.3">
      <c r="A152" s="52" t="s">
        <v>99</v>
      </c>
      <c r="B152" s="51" t="s">
        <v>18</v>
      </c>
      <c r="C152" s="51" t="s">
        <v>100</v>
      </c>
      <c r="D152" s="51" t="s">
        <v>560</v>
      </c>
      <c r="E152" s="51" t="s">
        <v>561</v>
      </c>
      <c r="F152" s="51" t="s">
        <v>103</v>
      </c>
      <c r="G152" s="53">
        <v>45504</v>
      </c>
      <c r="H152" s="53">
        <v>45519</v>
      </c>
      <c r="I152" s="51" t="s">
        <v>104</v>
      </c>
      <c r="J152" s="51" t="s">
        <v>340</v>
      </c>
      <c r="K152" s="51" t="s">
        <v>341</v>
      </c>
      <c r="L152" s="51" t="s">
        <v>348</v>
      </c>
      <c r="M152" s="51" t="s">
        <v>280</v>
      </c>
      <c r="N152" s="51" t="s">
        <v>99</v>
      </c>
      <c r="O152" s="51" t="s">
        <v>352</v>
      </c>
      <c r="P152" s="54">
        <v>47082.5</v>
      </c>
      <c r="Q152" s="51" t="s">
        <v>99</v>
      </c>
      <c r="R152" s="51" t="s">
        <v>136</v>
      </c>
      <c r="S152" s="51" t="s">
        <v>353</v>
      </c>
    </row>
    <row r="153" spans="1:19" ht="14.1" hidden="1" customHeight="1" x14ac:dyDescent="0.3">
      <c r="A153" s="52" t="s">
        <v>99</v>
      </c>
      <c r="B153" s="51" t="s">
        <v>18</v>
      </c>
      <c r="C153" s="51" t="s">
        <v>100</v>
      </c>
      <c r="D153" s="51" t="s">
        <v>560</v>
      </c>
      <c r="E153" s="51" t="s">
        <v>561</v>
      </c>
      <c r="F153" s="51" t="s">
        <v>103</v>
      </c>
      <c r="G153" s="53">
        <v>45504</v>
      </c>
      <c r="H153" s="53">
        <v>45519</v>
      </c>
      <c r="I153" s="51" t="s">
        <v>104</v>
      </c>
      <c r="J153" s="51" t="s">
        <v>340</v>
      </c>
      <c r="K153" s="51" t="s">
        <v>341</v>
      </c>
      <c r="L153" s="51" t="s">
        <v>348</v>
      </c>
      <c r="M153" s="51" t="s">
        <v>280</v>
      </c>
      <c r="N153" s="51" t="s">
        <v>99</v>
      </c>
      <c r="O153" s="51" t="s">
        <v>281</v>
      </c>
      <c r="P153" s="54">
        <v>149157</v>
      </c>
      <c r="Q153" s="51" t="s">
        <v>99</v>
      </c>
      <c r="R153" s="51" t="s">
        <v>136</v>
      </c>
      <c r="S153" s="51" t="s">
        <v>282</v>
      </c>
    </row>
    <row r="154" spans="1:19" ht="14.1" hidden="1" customHeight="1" x14ac:dyDescent="0.3">
      <c r="A154" s="52" t="s">
        <v>99</v>
      </c>
      <c r="B154" s="51" t="s">
        <v>18</v>
      </c>
      <c r="C154" s="51" t="s">
        <v>100</v>
      </c>
      <c r="D154" s="51" t="s">
        <v>562</v>
      </c>
      <c r="E154" s="51" t="s">
        <v>563</v>
      </c>
      <c r="F154" s="51" t="s">
        <v>103</v>
      </c>
      <c r="G154" s="53">
        <v>45509</v>
      </c>
      <c r="H154" s="53">
        <v>45519</v>
      </c>
      <c r="I154" s="51" t="s">
        <v>104</v>
      </c>
      <c r="J154" s="51" t="s">
        <v>340</v>
      </c>
      <c r="K154" s="51" t="s">
        <v>341</v>
      </c>
      <c r="L154" s="51" t="s">
        <v>345</v>
      </c>
      <c r="M154" s="51" t="s">
        <v>280</v>
      </c>
      <c r="N154" s="51" t="s">
        <v>99</v>
      </c>
      <c r="O154" s="51" t="s">
        <v>302</v>
      </c>
      <c r="P154" s="54">
        <v>8774</v>
      </c>
      <c r="Q154" s="51" t="s">
        <v>99</v>
      </c>
      <c r="R154" s="51" t="s">
        <v>136</v>
      </c>
      <c r="S154" s="51" t="s">
        <v>303</v>
      </c>
    </row>
    <row r="155" spans="1:19" ht="14.1" hidden="1" customHeight="1" x14ac:dyDescent="0.3">
      <c r="A155" s="52" t="s">
        <v>99</v>
      </c>
      <c r="B155" s="51" t="s">
        <v>18</v>
      </c>
      <c r="C155" s="51" t="s">
        <v>100</v>
      </c>
      <c r="D155" s="51" t="s">
        <v>562</v>
      </c>
      <c r="E155" s="51" t="s">
        <v>563</v>
      </c>
      <c r="F155" s="51" t="s">
        <v>103</v>
      </c>
      <c r="G155" s="53">
        <v>45509</v>
      </c>
      <c r="H155" s="53">
        <v>45519</v>
      </c>
      <c r="I155" s="51" t="s">
        <v>104</v>
      </c>
      <c r="J155" s="51" t="s">
        <v>340</v>
      </c>
      <c r="K155" s="51" t="s">
        <v>341</v>
      </c>
      <c r="L155" s="51" t="s">
        <v>345</v>
      </c>
      <c r="M155" s="51" t="s">
        <v>280</v>
      </c>
      <c r="N155" s="51" t="s">
        <v>99</v>
      </c>
      <c r="O155" s="51" t="s">
        <v>281</v>
      </c>
      <c r="P155" s="54">
        <v>281058</v>
      </c>
      <c r="Q155" s="51" t="s">
        <v>99</v>
      </c>
      <c r="R155" s="51" t="s">
        <v>136</v>
      </c>
      <c r="S155" s="51" t="s">
        <v>282</v>
      </c>
    </row>
    <row r="156" spans="1:19" ht="14.1" hidden="1" customHeight="1" x14ac:dyDescent="0.3">
      <c r="A156" s="52" t="s">
        <v>99</v>
      </c>
      <c r="B156" s="51" t="s">
        <v>18</v>
      </c>
      <c r="C156" s="51" t="s">
        <v>100</v>
      </c>
      <c r="D156" s="51" t="s">
        <v>564</v>
      </c>
      <c r="E156" s="51" t="s">
        <v>565</v>
      </c>
      <c r="F156" s="51" t="s">
        <v>103</v>
      </c>
      <c r="G156" s="53">
        <v>45499</v>
      </c>
      <c r="H156" s="53">
        <v>45519</v>
      </c>
      <c r="I156" s="51" t="s">
        <v>104</v>
      </c>
      <c r="J156" s="51" t="s">
        <v>340</v>
      </c>
      <c r="K156" s="51" t="s">
        <v>341</v>
      </c>
      <c r="L156" s="51" t="s">
        <v>342</v>
      </c>
      <c r="M156" s="51" t="s">
        <v>280</v>
      </c>
      <c r="N156" s="51" t="s">
        <v>99</v>
      </c>
      <c r="O156" s="51" t="s">
        <v>281</v>
      </c>
      <c r="P156" s="54">
        <v>22880</v>
      </c>
      <c r="Q156" s="51" t="s">
        <v>99</v>
      </c>
      <c r="R156" s="51" t="s">
        <v>136</v>
      </c>
      <c r="S156" s="51" t="s">
        <v>282</v>
      </c>
    </row>
    <row r="157" spans="1:19" ht="14.1" hidden="1" customHeight="1" x14ac:dyDescent="0.3">
      <c r="A157" s="52" t="s">
        <v>99</v>
      </c>
      <c r="B157" s="51" t="s">
        <v>18</v>
      </c>
      <c r="C157" s="51" t="s">
        <v>100</v>
      </c>
      <c r="D157" s="51" t="s">
        <v>558</v>
      </c>
      <c r="E157" s="51" t="s">
        <v>559</v>
      </c>
      <c r="F157" s="51" t="s">
        <v>103</v>
      </c>
      <c r="G157" s="53">
        <v>45504</v>
      </c>
      <c r="H157" s="53">
        <v>45519</v>
      </c>
      <c r="I157" s="51" t="s">
        <v>104</v>
      </c>
      <c r="J157" s="51" t="s">
        <v>223</v>
      </c>
      <c r="K157" s="51" t="s">
        <v>224</v>
      </c>
      <c r="L157" s="51" t="s">
        <v>348</v>
      </c>
      <c r="M157" s="51" t="s">
        <v>280</v>
      </c>
      <c r="N157" s="51" t="s">
        <v>99</v>
      </c>
      <c r="O157" s="51" t="s">
        <v>281</v>
      </c>
      <c r="P157" s="54">
        <v>22151.67</v>
      </c>
      <c r="Q157" s="51" t="s">
        <v>99</v>
      </c>
      <c r="R157" s="51" t="s">
        <v>136</v>
      </c>
      <c r="S157" s="51" t="s">
        <v>282</v>
      </c>
    </row>
    <row r="158" spans="1:19" ht="14.1" hidden="1" customHeight="1" x14ac:dyDescent="0.3">
      <c r="A158" s="52" t="s">
        <v>99</v>
      </c>
      <c r="B158" s="51" t="s">
        <v>18</v>
      </c>
      <c r="C158" s="51" t="s">
        <v>100</v>
      </c>
      <c r="D158" s="51" t="s">
        <v>560</v>
      </c>
      <c r="E158" s="51" t="s">
        <v>561</v>
      </c>
      <c r="F158" s="51" t="s">
        <v>103</v>
      </c>
      <c r="G158" s="53">
        <v>45504</v>
      </c>
      <c r="H158" s="53">
        <v>45519</v>
      </c>
      <c r="I158" s="51" t="s">
        <v>104</v>
      </c>
      <c r="J158" s="51" t="s">
        <v>223</v>
      </c>
      <c r="K158" s="51" t="s">
        <v>224</v>
      </c>
      <c r="L158" s="51" t="s">
        <v>348</v>
      </c>
      <c r="M158" s="51" t="s">
        <v>280</v>
      </c>
      <c r="N158" s="51" t="s">
        <v>99</v>
      </c>
      <c r="O158" s="51" t="s">
        <v>281</v>
      </c>
      <c r="P158" s="54">
        <v>2956.81</v>
      </c>
      <c r="Q158" s="51" t="s">
        <v>99</v>
      </c>
      <c r="R158" s="51" t="s">
        <v>136</v>
      </c>
      <c r="S158" s="51" t="s">
        <v>282</v>
      </c>
    </row>
    <row r="159" spans="1:19" ht="14.1" hidden="1" customHeight="1" x14ac:dyDescent="0.3">
      <c r="A159" s="52" t="s">
        <v>99</v>
      </c>
      <c r="B159" s="51" t="s">
        <v>18</v>
      </c>
      <c r="C159" s="51" t="s">
        <v>100</v>
      </c>
      <c r="D159" s="51" t="s">
        <v>489</v>
      </c>
      <c r="E159" s="51" t="s">
        <v>490</v>
      </c>
      <c r="F159" s="51" t="s">
        <v>103</v>
      </c>
      <c r="G159" s="53">
        <v>45504</v>
      </c>
      <c r="H159" s="53">
        <v>45519</v>
      </c>
      <c r="I159" s="51" t="s">
        <v>104</v>
      </c>
      <c r="J159" s="51" t="s">
        <v>566</v>
      </c>
      <c r="K159" s="51" t="s">
        <v>567</v>
      </c>
      <c r="L159" s="51" t="s">
        <v>310</v>
      </c>
      <c r="M159" s="51" t="s">
        <v>280</v>
      </c>
      <c r="N159" s="51" t="s">
        <v>99</v>
      </c>
      <c r="O159" s="51" t="s">
        <v>281</v>
      </c>
      <c r="P159" s="54">
        <v>55183.33</v>
      </c>
      <c r="Q159" s="51" t="s">
        <v>99</v>
      </c>
      <c r="R159" s="51" t="s">
        <v>136</v>
      </c>
      <c r="S159" s="51" t="s">
        <v>282</v>
      </c>
    </row>
    <row r="160" spans="1:19" ht="14.1" customHeight="1" x14ac:dyDescent="0.3">
      <c r="A160" s="52" t="s">
        <v>99</v>
      </c>
      <c r="B160" s="51" t="s">
        <v>18</v>
      </c>
      <c r="C160" s="51" t="s">
        <v>100</v>
      </c>
      <c r="D160" s="51" t="s">
        <v>238</v>
      </c>
      <c r="E160" s="51" t="s">
        <v>239</v>
      </c>
      <c r="F160" s="51" t="s">
        <v>166</v>
      </c>
      <c r="G160" s="53">
        <v>45495</v>
      </c>
      <c r="H160" s="53">
        <v>45523</v>
      </c>
      <c r="I160" s="51" t="s">
        <v>104</v>
      </c>
      <c r="J160" s="51" t="s">
        <v>126</v>
      </c>
      <c r="K160" s="51" t="s">
        <v>127</v>
      </c>
      <c r="L160" s="51" t="s">
        <v>99</v>
      </c>
      <c r="M160" s="51" t="s">
        <v>108</v>
      </c>
      <c r="N160" s="51" t="s">
        <v>109</v>
      </c>
      <c r="O160" s="51" t="s">
        <v>99</v>
      </c>
      <c r="P160" s="54">
        <v>18124.5</v>
      </c>
      <c r="Q160" s="51" t="s">
        <v>99</v>
      </c>
      <c r="R160" s="51" t="s">
        <v>240</v>
      </c>
      <c r="S160" s="51" t="s">
        <v>241</v>
      </c>
    </row>
    <row r="161" spans="1:19" ht="14.1" customHeight="1" x14ac:dyDescent="0.3">
      <c r="A161" s="52" t="s">
        <v>99</v>
      </c>
      <c r="B161" s="51" t="s">
        <v>18</v>
      </c>
      <c r="C161" s="51" t="s">
        <v>100</v>
      </c>
      <c r="D161" s="51" t="s">
        <v>133</v>
      </c>
      <c r="E161" s="51" t="s">
        <v>134</v>
      </c>
      <c r="F161" s="51" t="s">
        <v>103</v>
      </c>
      <c r="G161" s="53">
        <v>45504</v>
      </c>
      <c r="H161" s="53">
        <v>45519</v>
      </c>
      <c r="I161" s="51" t="s">
        <v>104</v>
      </c>
      <c r="J161" s="51" t="s">
        <v>126</v>
      </c>
      <c r="K161" s="51" t="s">
        <v>127</v>
      </c>
      <c r="L161" s="51" t="s">
        <v>135</v>
      </c>
      <c r="M161" s="51" t="s">
        <v>108</v>
      </c>
      <c r="N161" s="51" t="s">
        <v>109</v>
      </c>
      <c r="O161" s="51" t="s">
        <v>99</v>
      </c>
      <c r="P161" s="54">
        <v>10000</v>
      </c>
      <c r="Q161" s="51" t="s">
        <v>99</v>
      </c>
      <c r="R161" s="51" t="s">
        <v>136</v>
      </c>
      <c r="S161" s="51" t="s">
        <v>137</v>
      </c>
    </row>
    <row r="162" spans="1:19" ht="14.1" customHeight="1" x14ac:dyDescent="0.3">
      <c r="A162" s="52" t="s">
        <v>99</v>
      </c>
      <c r="B162" s="51" t="s">
        <v>18</v>
      </c>
      <c r="C162" s="51" t="s">
        <v>100</v>
      </c>
      <c r="D162" s="51" t="s">
        <v>242</v>
      </c>
      <c r="E162" s="51" t="s">
        <v>243</v>
      </c>
      <c r="F162" s="51" t="s">
        <v>244</v>
      </c>
      <c r="G162" s="53">
        <v>45496</v>
      </c>
      <c r="H162" s="53">
        <v>45505</v>
      </c>
      <c r="I162" s="51" t="s">
        <v>167</v>
      </c>
      <c r="J162" s="51" t="s">
        <v>126</v>
      </c>
      <c r="K162" s="51" t="s">
        <v>127</v>
      </c>
      <c r="L162" s="51" t="s">
        <v>99</v>
      </c>
      <c r="M162" s="51" t="s">
        <v>108</v>
      </c>
      <c r="N162" s="51" t="s">
        <v>109</v>
      </c>
      <c r="O162" s="51" t="s">
        <v>99</v>
      </c>
      <c r="P162" s="54">
        <v>-18124.5</v>
      </c>
      <c r="Q162" s="51" t="s">
        <v>99</v>
      </c>
      <c r="R162" s="51" t="s">
        <v>245</v>
      </c>
      <c r="S162" s="51" t="s">
        <v>246</v>
      </c>
    </row>
    <row r="163" spans="1:19" ht="14.1" hidden="1" customHeight="1" x14ac:dyDescent="0.3">
      <c r="A163" s="52" t="s">
        <v>99</v>
      </c>
      <c r="B163" s="51" t="s">
        <v>18</v>
      </c>
      <c r="C163" s="51" t="s">
        <v>100</v>
      </c>
      <c r="D163" s="51" t="s">
        <v>568</v>
      </c>
      <c r="E163" s="51" t="s">
        <v>569</v>
      </c>
      <c r="F163" s="51" t="s">
        <v>103</v>
      </c>
      <c r="G163" s="53">
        <v>45498</v>
      </c>
      <c r="H163" s="53">
        <v>45517</v>
      </c>
      <c r="I163" s="51" t="s">
        <v>104</v>
      </c>
      <c r="J163" s="51" t="s">
        <v>297</v>
      </c>
      <c r="K163" s="51" t="s">
        <v>298</v>
      </c>
      <c r="L163" s="51" t="s">
        <v>310</v>
      </c>
      <c r="M163" s="51" t="s">
        <v>358</v>
      </c>
      <c r="N163" s="51" t="s">
        <v>379</v>
      </c>
      <c r="O163" s="51" t="s">
        <v>99</v>
      </c>
      <c r="P163" s="54">
        <v>10697.72</v>
      </c>
      <c r="Q163" s="51" t="s">
        <v>99</v>
      </c>
      <c r="R163" s="51" t="s">
        <v>570</v>
      </c>
      <c r="S163" s="51" t="s">
        <v>58</v>
      </c>
    </row>
    <row r="164" spans="1:19" ht="14.1" hidden="1" customHeight="1" x14ac:dyDescent="0.3">
      <c r="A164" s="52" t="s">
        <v>99</v>
      </c>
      <c r="B164" s="51" t="s">
        <v>18</v>
      </c>
      <c r="C164" s="51" t="s">
        <v>100</v>
      </c>
      <c r="D164" s="51" t="s">
        <v>571</v>
      </c>
      <c r="E164" s="51" t="s">
        <v>572</v>
      </c>
      <c r="F164" s="51" t="s">
        <v>103</v>
      </c>
      <c r="G164" s="53">
        <v>45498</v>
      </c>
      <c r="H164" s="53">
        <v>45517</v>
      </c>
      <c r="I164" s="51" t="s">
        <v>104</v>
      </c>
      <c r="J164" s="51" t="s">
        <v>297</v>
      </c>
      <c r="K164" s="51" t="s">
        <v>298</v>
      </c>
      <c r="L164" s="51" t="s">
        <v>310</v>
      </c>
      <c r="M164" s="51" t="s">
        <v>358</v>
      </c>
      <c r="N164" s="51" t="s">
        <v>379</v>
      </c>
      <c r="O164" s="51" t="s">
        <v>99</v>
      </c>
      <c r="P164" s="54">
        <v>6616.85</v>
      </c>
      <c r="Q164" s="51" t="s">
        <v>99</v>
      </c>
      <c r="R164" s="51" t="s">
        <v>570</v>
      </c>
      <c r="S164" s="51" t="s">
        <v>58</v>
      </c>
    </row>
    <row r="165" spans="1:19" ht="14.1" hidden="1" customHeight="1" x14ac:dyDescent="0.3">
      <c r="A165" s="52" t="s">
        <v>99</v>
      </c>
      <c r="B165" s="51" t="s">
        <v>18</v>
      </c>
      <c r="C165" s="51" t="s">
        <v>100</v>
      </c>
      <c r="D165" s="51" t="s">
        <v>573</v>
      </c>
      <c r="E165" s="51" t="s">
        <v>574</v>
      </c>
      <c r="F165" s="51" t="s">
        <v>103</v>
      </c>
      <c r="G165" s="53">
        <v>45498</v>
      </c>
      <c r="H165" s="53">
        <v>45517</v>
      </c>
      <c r="I165" s="51" t="s">
        <v>104</v>
      </c>
      <c r="J165" s="51" t="s">
        <v>297</v>
      </c>
      <c r="K165" s="51" t="s">
        <v>298</v>
      </c>
      <c r="L165" s="51" t="s">
        <v>310</v>
      </c>
      <c r="M165" s="51" t="s">
        <v>358</v>
      </c>
      <c r="N165" s="51" t="s">
        <v>376</v>
      </c>
      <c r="O165" s="51" t="s">
        <v>99</v>
      </c>
      <c r="P165" s="54">
        <v>5682.95</v>
      </c>
      <c r="Q165" s="51" t="s">
        <v>99</v>
      </c>
      <c r="R165" s="51" t="s">
        <v>570</v>
      </c>
      <c r="S165" s="51" t="s">
        <v>64</v>
      </c>
    </row>
    <row r="166" spans="1:19" ht="14.1" hidden="1" customHeight="1" x14ac:dyDescent="0.3">
      <c r="A166" s="52" t="s">
        <v>99</v>
      </c>
      <c r="B166" s="51" t="s">
        <v>18</v>
      </c>
      <c r="C166" s="51" t="s">
        <v>100</v>
      </c>
      <c r="D166" s="51" t="s">
        <v>575</v>
      </c>
      <c r="E166" s="51" t="s">
        <v>576</v>
      </c>
      <c r="F166" s="51" t="s">
        <v>103</v>
      </c>
      <c r="G166" s="53">
        <v>45498</v>
      </c>
      <c r="H166" s="53">
        <v>45517</v>
      </c>
      <c r="I166" s="51" t="s">
        <v>104</v>
      </c>
      <c r="J166" s="51" t="s">
        <v>297</v>
      </c>
      <c r="K166" s="51" t="s">
        <v>298</v>
      </c>
      <c r="L166" s="51" t="s">
        <v>310</v>
      </c>
      <c r="M166" s="51" t="s">
        <v>358</v>
      </c>
      <c r="N166" s="51" t="s">
        <v>363</v>
      </c>
      <c r="O166" s="51" t="s">
        <v>99</v>
      </c>
      <c r="P166" s="54">
        <v>148</v>
      </c>
      <c r="Q166" s="51" t="s">
        <v>99</v>
      </c>
      <c r="R166" s="51" t="s">
        <v>570</v>
      </c>
      <c r="S166" s="51" t="s">
        <v>54</v>
      </c>
    </row>
    <row r="167" spans="1:19" ht="14.1" hidden="1" customHeight="1" x14ac:dyDescent="0.3">
      <c r="A167" s="52" t="s">
        <v>99</v>
      </c>
      <c r="B167" s="51" t="s">
        <v>18</v>
      </c>
      <c r="C167" s="51" t="s">
        <v>100</v>
      </c>
      <c r="D167" s="51" t="s">
        <v>577</v>
      </c>
      <c r="E167" s="51" t="s">
        <v>578</v>
      </c>
      <c r="F167" s="51" t="s">
        <v>103</v>
      </c>
      <c r="G167" s="53">
        <v>45498</v>
      </c>
      <c r="H167" s="53">
        <v>45517</v>
      </c>
      <c r="I167" s="51" t="s">
        <v>104</v>
      </c>
      <c r="J167" s="51" t="s">
        <v>297</v>
      </c>
      <c r="K167" s="51" t="s">
        <v>298</v>
      </c>
      <c r="L167" s="51" t="s">
        <v>310</v>
      </c>
      <c r="M167" s="51" t="s">
        <v>358</v>
      </c>
      <c r="N167" s="51" t="s">
        <v>409</v>
      </c>
      <c r="O167" s="51" t="s">
        <v>99</v>
      </c>
      <c r="P167" s="54">
        <v>34718.300000000003</v>
      </c>
      <c r="Q167" s="51" t="s">
        <v>99</v>
      </c>
      <c r="R167" s="51" t="s">
        <v>570</v>
      </c>
      <c r="S167" s="51" t="s">
        <v>40</v>
      </c>
    </row>
    <row r="168" spans="1:19" ht="14.1" hidden="1" customHeight="1" x14ac:dyDescent="0.3">
      <c r="A168" s="52" t="s">
        <v>99</v>
      </c>
      <c r="B168" s="51" t="s">
        <v>18</v>
      </c>
      <c r="C168" s="51" t="s">
        <v>100</v>
      </c>
      <c r="D168" s="51" t="s">
        <v>579</v>
      </c>
      <c r="E168" s="51" t="s">
        <v>580</v>
      </c>
      <c r="F168" s="51" t="s">
        <v>103</v>
      </c>
      <c r="G168" s="53">
        <v>45498</v>
      </c>
      <c r="H168" s="53">
        <v>45517</v>
      </c>
      <c r="I168" s="51" t="s">
        <v>104</v>
      </c>
      <c r="J168" s="51" t="s">
        <v>297</v>
      </c>
      <c r="K168" s="51" t="s">
        <v>298</v>
      </c>
      <c r="L168" s="51" t="s">
        <v>310</v>
      </c>
      <c r="M168" s="51" t="s">
        <v>358</v>
      </c>
      <c r="N168" s="51" t="s">
        <v>373</v>
      </c>
      <c r="O168" s="51" t="s">
        <v>99</v>
      </c>
      <c r="P168" s="54">
        <v>296</v>
      </c>
      <c r="Q168" s="51" t="s">
        <v>99</v>
      </c>
      <c r="R168" s="51" t="s">
        <v>570</v>
      </c>
      <c r="S168" s="51" t="s">
        <v>35</v>
      </c>
    </row>
    <row r="169" spans="1:19" ht="14.1" hidden="1" customHeight="1" x14ac:dyDescent="0.3">
      <c r="A169" s="52" t="s">
        <v>99</v>
      </c>
      <c r="B169" s="51" t="s">
        <v>18</v>
      </c>
      <c r="C169" s="51" t="s">
        <v>100</v>
      </c>
      <c r="D169" s="51" t="s">
        <v>581</v>
      </c>
      <c r="E169" s="51" t="s">
        <v>582</v>
      </c>
      <c r="F169" s="51" t="s">
        <v>103</v>
      </c>
      <c r="G169" s="53">
        <v>45498</v>
      </c>
      <c r="H169" s="53">
        <v>45517</v>
      </c>
      <c r="I169" s="51" t="s">
        <v>104</v>
      </c>
      <c r="J169" s="51" t="s">
        <v>297</v>
      </c>
      <c r="K169" s="51" t="s">
        <v>298</v>
      </c>
      <c r="L169" s="51" t="s">
        <v>310</v>
      </c>
      <c r="M169" s="51" t="s">
        <v>358</v>
      </c>
      <c r="N169" s="51" t="s">
        <v>404</v>
      </c>
      <c r="O169" s="51" t="s">
        <v>99</v>
      </c>
      <c r="P169" s="54">
        <v>1776</v>
      </c>
      <c r="Q169" s="51" t="s">
        <v>99</v>
      </c>
      <c r="R169" s="51" t="s">
        <v>570</v>
      </c>
      <c r="S169" s="51" t="s">
        <v>29</v>
      </c>
    </row>
    <row r="170" spans="1:19" ht="14.1" hidden="1" customHeight="1" x14ac:dyDescent="0.3">
      <c r="A170" s="52" t="s">
        <v>99</v>
      </c>
      <c r="B170" s="51" t="s">
        <v>18</v>
      </c>
      <c r="C170" s="51" t="s">
        <v>100</v>
      </c>
      <c r="D170" s="51" t="s">
        <v>583</v>
      </c>
      <c r="E170" s="51" t="s">
        <v>584</v>
      </c>
      <c r="F170" s="51" t="s">
        <v>103</v>
      </c>
      <c r="G170" s="53">
        <v>45498</v>
      </c>
      <c r="H170" s="53">
        <v>45517</v>
      </c>
      <c r="I170" s="51" t="s">
        <v>104</v>
      </c>
      <c r="J170" s="51" t="s">
        <v>297</v>
      </c>
      <c r="K170" s="51" t="s">
        <v>298</v>
      </c>
      <c r="L170" s="51" t="s">
        <v>310</v>
      </c>
      <c r="M170" s="51" t="s">
        <v>358</v>
      </c>
      <c r="N170" s="51" t="s">
        <v>404</v>
      </c>
      <c r="O170" s="51" t="s">
        <v>99</v>
      </c>
      <c r="P170" s="54">
        <v>319793.84000000003</v>
      </c>
      <c r="Q170" s="51" t="s">
        <v>99</v>
      </c>
      <c r="R170" s="51" t="s">
        <v>570</v>
      </c>
      <c r="S170" s="51" t="s">
        <v>29</v>
      </c>
    </row>
    <row r="171" spans="1:19" ht="14.1" hidden="1" customHeight="1" x14ac:dyDescent="0.3">
      <c r="A171" s="52" t="s">
        <v>99</v>
      </c>
      <c r="B171" s="51" t="s">
        <v>18</v>
      </c>
      <c r="C171" s="51" t="s">
        <v>100</v>
      </c>
      <c r="D171" s="51" t="s">
        <v>585</v>
      </c>
      <c r="E171" s="51" t="s">
        <v>586</v>
      </c>
      <c r="F171" s="51" t="s">
        <v>103</v>
      </c>
      <c r="G171" s="53">
        <v>45498</v>
      </c>
      <c r="H171" s="53">
        <v>45517</v>
      </c>
      <c r="I171" s="51" t="s">
        <v>104</v>
      </c>
      <c r="J171" s="51" t="s">
        <v>297</v>
      </c>
      <c r="K171" s="51" t="s">
        <v>298</v>
      </c>
      <c r="L171" s="51" t="s">
        <v>310</v>
      </c>
      <c r="M171" s="51" t="s">
        <v>358</v>
      </c>
      <c r="N171" s="51" t="s">
        <v>367</v>
      </c>
      <c r="O171" s="51" t="s">
        <v>99</v>
      </c>
      <c r="P171" s="54">
        <v>740</v>
      </c>
      <c r="Q171" s="51" t="s">
        <v>99</v>
      </c>
      <c r="R171" s="51" t="s">
        <v>570</v>
      </c>
      <c r="S171" s="51" t="s">
        <v>31</v>
      </c>
    </row>
    <row r="172" spans="1:19" ht="14.1" hidden="1" customHeight="1" x14ac:dyDescent="0.3">
      <c r="A172" s="52" t="s">
        <v>99</v>
      </c>
      <c r="B172" s="51" t="s">
        <v>21</v>
      </c>
      <c r="C172" s="51" t="s">
        <v>100</v>
      </c>
      <c r="D172" s="51" t="s">
        <v>587</v>
      </c>
      <c r="E172" s="51" t="s">
        <v>588</v>
      </c>
      <c r="F172" s="51" t="s">
        <v>103</v>
      </c>
      <c r="G172" s="53">
        <v>45534</v>
      </c>
      <c r="H172" s="53">
        <v>45551</v>
      </c>
      <c r="I172" s="51" t="s">
        <v>104</v>
      </c>
      <c r="J172" s="51" t="s">
        <v>277</v>
      </c>
      <c r="K172" s="51" t="s">
        <v>278</v>
      </c>
      <c r="L172" s="51" t="s">
        <v>310</v>
      </c>
      <c r="M172" s="51" t="s">
        <v>280</v>
      </c>
      <c r="N172" s="51" t="s">
        <v>99</v>
      </c>
      <c r="O172" s="51" t="s">
        <v>281</v>
      </c>
      <c r="P172" s="54">
        <v>876</v>
      </c>
      <c r="Q172" s="51" t="s">
        <v>99</v>
      </c>
      <c r="R172" s="51" t="s">
        <v>589</v>
      </c>
      <c r="S172" s="51" t="s">
        <v>282</v>
      </c>
    </row>
    <row r="173" spans="1:19" ht="14.1" hidden="1" customHeight="1" x14ac:dyDescent="0.3">
      <c r="A173" s="52" t="s">
        <v>99</v>
      </c>
      <c r="B173" s="51" t="s">
        <v>21</v>
      </c>
      <c r="C173" s="51" t="s">
        <v>100</v>
      </c>
      <c r="D173" s="51" t="s">
        <v>590</v>
      </c>
      <c r="E173" s="51" t="s">
        <v>591</v>
      </c>
      <c r="F173" s="51" t="s">
        <v>103</v>
      </c>
      <c r="G173" s="53">
        <v>45516</v>
      </c>
      <c r="H173" s="53">
        <v>45551</v>
      </c>
      <c r="I173" s="51" t="s">
        <v>104</v>
      </c>
      <c r="J173" s="51" t="s">
        <v>277</v>
      </c>
      <c r="K173" s="51" t="s">
        <v>278</v>
      </c>
      <c r="L173" s="51" t="s">
        <v>279</v>
      </c>
      <c r="M173" s="51" t="s">
        <v>280</v>
      </c>
      <c r="N173" s="51" t="s">
        <v>99</v>
      </c>
      <c r="O173" s="51" t="s">
        <v>281</v>
      </c>
      <c r="P173" s="54">
        <v>152608</v>
      </c>
      <c r="Q173" s="51" t="s">
        <v>99</v>
      </c>
      <c r="R173" s="51" t="s">
        <v>589</v>
      </c>
      <c r="S173" s="51" t="s">
        <v>282</v>
      </c>
    </row>
    <row r="174" spans="1:19" ht="14.1" hidden="1" customHeight="1" x14ac:dyDescent="0.3">
      <c r="A174" s="52" t="s">
        <v>99</v>
      </c>
      <c r="B174" s="51" t="s">
        <v>21</v>
      </c>
      <c r="C174" s="51" t="s">
        <v>100</v>
      </c>
      <c r="D174" s="51" t="s">
        <v>587</v>
      </c>
      <c r="E174" s="51" t="s">
        <v>588</v>
      </c>
      <c r="F174" s="51" t="s">
        <v>103</v>
      </c>
      <c r="G174" s="53">
        <v>45534</v>
      </c>
      <c r="H174" s="53">
        <v>45551</v>
      </c>
      <c r="I174" s="51" t="s">
        <v>104</v>
      </c>
      <c r="J174" s="51" t="s">
        <v>405</v>
      </c>
      <c r="K174" s="51" t="s">
        <v>406</v>
      </c>
      <c r="L174" s="51" t="s">
        <v>310</v>
      </c>
      <c r="M174" s="51" t="s">
        <v>280</v>
      </c>
      <c r="N174" s="51" t="s">
        <v>99</v>
      </c>
      <c r="O174" s="51" t="s">
        <v>281</v>
      </c>
      <c r="P174" s="54">
        <v>1385</v>
      </c>
      <c r="Q174" s="51" t="s">
        <v>99</v>
      </c>
      <c r="R174" s="51" t="s">
        <v>589</v>
      </c>
      <c r="S174" s="51" t="s">
        <v>282</v>
      </c>
    </row>
    <row r="175" spans="1:19" ht="14.1" hidden="1" customHeight="1" x14ac:dyDescent="0.3">
      <c r="A175" s="52" t="s">
        <v>99</v>
      </c>
      <c r="B175" s="51" t="s">
        <v>21</v>
      </c>
      <c r="C175" s="51" t="s">
        <v>100</v>
      </c>
      <c r="D175" s="51" t="s">
        <v>592</v>
      </c>
      <c r="E175" s="51" t="s">
        <v>593</v>
      </c>
      <c r="F175" s="51" t="s">
        <v>103</v>
      </c>
      <c r="G175" s="53">
        <v>45488</v>
      </c>
      <c r="H175" s="53">
        <v>45551</v>
      </c>
      <c r="I175" s="51" t="s">
        <v>104</v>
      </c>
      <c r="J175" s="51" t="s">
        <v>405</v>
      </c>
      <c r="K175" s="51" t="s">
        <v>406</v>
      </c>
      <c r="L175" s="51" t="s">
        <v>594</v>
      </c>
      <c r="M175" s="51" t="s">
        <v>280</v>
      </c>
      <c r="N175" s="51" t="s">
        <v>99</v>
      </c>
      <c r="O175" s="51" t="s">
        <v>302</v>
      </c>
      <c r="P175" s="54">
        <v>1841.45</v>
      </c>
      <c r="Q175" s="51" t="s">
        <v>99</v>
      </c>
      <c r="R175" s="51" t="s">
        <v>589</v>
      </c>
      <c r="S175" s="51" t="s">
        <v>303</v>
      </c>
    </row>
    <row r="176" spans="1:19" ht="14.1" hidden="1" customHeight="1" x14ac:dyDescent="0.3">
      <c r="A176" s="52" t="s">
        <v>99</v>
      </c>
      <c r="B176" s="51" t="s">
        <v>21</v>
      </c>
      <c r="C176" s="51" t="s">
        <v>100</v>
      </c>
      <c r="D176" s="51" t="s">
        <v>592</v>
      </c>
      <c r="E176" s="51" t="s">
        <v>593</v>
      </c>
      <c r="F176" s="51" t="s">
        <v>103</v>
      </c>
      <c r="G176" s="53">
        <v>45488</v>
      </c>
      <c r="H176" s="53">
        <v>45551</v>
      </c>
      <c r="I176" s="51" t="s">
        <v>104</v>
      </c>
      <c r="J176" s="51" t="s">
        <v>405</v>
      </c>
      <c r="K176" s="51" t="s">
        <v>406</v>
      </c>
      <c r="L176" s="51" t="s">
        <v>594</v>
      </c>
      <c r="M176" s="51" t="s">
        <v>280</v>
      </c>
      <c r="N176" s="51" t="s">
        <v>99</v>
      </c>
      <c r="O176" s="51" t="s">
        <v>281</v>
      </c>
      <c r="P176" s="54">
        <v>2471630.13</v>
      </c>
      <c r="Q176" s="51" t="s">
        <v>99</v>
      </c>
      <c r="R176" s="51" t="s">
        <v>589</v>
      </c>
      <c r="S176" s="51" t="s">
        <v>282</v>
      </c>
    </row>
    <row r="177" spans="1:19" ht="14.1" hidden="1" customHeight="1" x14ac:dyDescent="0.3">
      <c r="A177" s="52" t="s">
        <v>99</v>
      </c>
      <c r="B177" s="51" t="s">
        <v>21</v>
      </c>
      <c r="C177" s="51" t="s">
        <v>100</v>
      </c>
      <c r="D177" s="51" t="s">
        <v>595</v>
      </c>
      <c r="E177" s="51" t="s">
        <v>596</v>
      </c>
      <c r="F177" s="51" t="s">
        <v>103</v>
      </c>
      <c r="G177" s="53">
        <v>45488</v>
      </c>
      <c r="H177" s="53">
        <v>45551</v>
      </c>
      <c r="I177" s="51" t="s">
        <v>104</v>
      </c>
      <c r="J177" s="51" t="s">
        <v>405</v>
      </c>
      <c r="K177" s="51" t="s">
        <v>406</v>
      </c>
      <c r="L177" s="51" t="s">
        <v>594</v>
      </c>
      <c r="M177" s="51" t="s">
        <v>280</v>
      </c>
      <c r="N177" s="51" t="s">
        <v>99</v>
      </c>
      <c r="O177" s="51" t="s">
        <v>281</v>
      </c>
      <c r="P177" s="54">
        <v>3016.26</v>
      </c>
      <c r="Q177" s="51" t="s">
        <v>99</v>
      </c>
      <c r="R177" s="51" t="s">
        <v>589</v>
      </c>
      <c r="S177" s="51" t="s">
        <v>597</v>
      </c>
    </row>
    <row r="178" spans="1:19" ht="14.1" hidden="1" customHeight="1" x14ac:dyDescent="0.3">
      <c r="A178" s="52" t="s">
        <v>99</v>
      </c>
      <c r="B178" s="51" t="s">
        <v>21</v>
      </c>
      <c r="C178" s="51" t="s">
        <v>100</v>
      </c>
      <c r="D178" s="51" t="s">
        <v>598</v>
      </c>
      <c r="E178" s="51" t="s">
        <v>99</v>
      </c>
      <c r="F178" s="51" t="s">
        <v>287</v>
      </c>
      <c r="G178" s="53">
        <v>45565</v>
      </c>
      <c r="H178" s="53">
        <v>45565</v>
      </c>
      <c r="I178" s="51" t="s">
        <v>104</v>
      </c>
      <c r="J178" s="51" t="s">
        <v>288</v>
      </c>
      <c r="K178" s="51" t="s">
        <v>289</v>
      </c>
      <c r="L178" s="51" t="s">
        <v>99</v>
      </c>
      <c r="M178" s="51" t="s">
        <v>280</v>
      </c>
      <c r="N178" s="51" t="s">
        <v>290</v>
      </c>
      <c r="O178" s="51" t="s">
        <v>99</v>
      </c>
      <c r="P178" s="54">
        <v>62242.080000000002</v>
      </c>
      <c r="Q178" s="51" t="s">
        <v>99</v>
      </c>
      <c r="R178" s="51" t="s">
        <v>599</v>
      </c>
      <c r="S178" s="51" t="s">
        <v>600</v>
      </c>
    </row>
    <row r="179" spans="1:19" ht="14.1" hidden="1" customHeight="1" x14ac:dyDescent="0.3">
      <c r="A179" s="52" t="s">
        <v>99</v>
      </c>
      <c r="B179" s="51" t="s">
        <v>21</v>
      </c>
      <c r="C179" s="51" t="s">
        <v>100</v>
      </c>
      <c r="D179" s="51" t="s">
        <v>601</v>
      </c>
      <c r="E179" s="51" t="s">
        <v>99</v>
      </c>
      <c r="F179" s="51" t="s">
        <v>287</v>
      </c>
      <c r="G179" s="53">
        <v>45565</v>
      </c>
      <c r="H179" s="53">
        <v>45565</v>
      </c>
      <c r="I179" s="51" t="s">
        <v>104</v>
      </c>
      <c r="J179" s="51" t="s">
        <v>294</v>
      </c>
      <c r="K179" s="51" t="s">
        <v>295</v>
      </c>
      <c r="L179" s="51" t="s">
        <v>99</v>
      </c>
      <c r="M179" s="51" t="s">
        <v>280</v>
      </c>
      <c r="N179" s="51" t="s">
        <v>290</v>
      </c>
      <c r="O179" s="51" t="s">
        <v>99</v>
      </c>
      <c r="P179" s="54">
        <v>2156587.2400000002</v>
      </c>
      <c r="Q179" s="51" t="s">
        <v>99</v>
      </c>
      <c r="R179" s="51" t="s">
        <v>599</v>
      </c>
      <c r="S179" s="51" t="s">
        <v>602</v>
      </c>
    </row>
    <row r="180" spans="1:19" ht="14.1" hidden="1" customHeight="1" x14ac:dyDescent="0.3">
      <c r="A180" s="52" t="s">
        <v>99</v>
      </c>
      <c r="B180" s="51" t="s">
        <v>21</v>
      </c>
      <c r="C180" s="51" t="s">
        <v>100</v>
      </c>
      <c r="D180" s="51" t="s">
        <v>603</v>
      </c>
      <c r="E180" s="51" t="s">
        <v>604</v>
      </c>
      <c r="F180" s="51" t="s">
        <v>103</v>
      </c>
      <c r="G180" s="53">
        <v>45547</v>
      </c>
      <c r="H180" s="53">
        <v>45551</v>
      </c>
      <c r="I180" s="51" t="s">
        <v>104</v>
      </c>
      <c r="J180" s="51" t="s">
        <v>500</v>
      </c>
      <c r="K180" s="51" t="s">
        <v>501</v>
      </c>
      <c r="L180" s="51" t="s">
        <v>279</v>
      </c>
      <c r="M180" s="51" t="s">
        <v>280</v>
      </c>
      <c r="N180" s="51" t="s">
        <v>99</v>
      </c>
      <c r="O180" s="51" t="s">
        <v>502</v>
      </c>
      <c r="P180" s="54">
        <v>118387.26</v>
      </c>
      <c r="Q180" s="51" t="s">
        <v>99</v>
      </c>
      <c r="R180" s="51" t="s">
        <v>589</v>
      </c>
      <c r="S180" s="51" t="s">
        <v>605</v>
      </c>
    </row>
    <row r="181" spans="1:19" ht="14.1" hidden="1" customHeight="1" x14ac:dyDescent="0.3">
      <c r="A181" s="52" t="s">
        <v>99</v>
      </c>
      <c r="B181" s="51" t="s">
        <v>21</v>
      </c>
      <c r="C181" s="51" t="s">
        <v>100</v>
      </c>
      <c r="D181" s="51" t="s">
        <v>606</v>
      </c>
      <c r="E181" s="51" t="s">
        <v>607</v>
      </c>
      <c r="F181" s="51" t="s">
        <v>103</v>
      </c>
      <c r="G181" s="53">
        <v>45547</v>
      </c>
      <c r="H181" s="53">
        <v>45551</v>
      </c>
      <c r="I181" s="51" t="s">
        <v>104</v>
      </c>
      <c r="J181" s="51" t="s">
        <v>500</v>
      </c>
      <c r="K181" s="51" t="s">
        <v>501</v>
      </c>
      <c r="L181" s="51" t="s">
        <v>279</v>
      </c>
      <c r="M181" s="51" t="s">
        <v>280</v>
      </c>
      <c r="N181" s="51" t="s">
        <v>99</v>
      </c>
      <c r="O181" s="51" t="s">
        <v>281</v>
      </c>
      <c r="P181" s="54">
        <v>1956902.44</v>
      </c>
      <c r="Q181" s="51" t="s">
        <v>99</v>
      </c>
      <c r="R181" s="51" t="s">
        <v>589</v>
      </c>
      <c r="S181" s="51" t="s">
        <v>313</v>
      </c>
    </row>
    <row r="182" spans="1:19" ht="14.1" hidden="1" customHeight="1" x14ac:dyDescent="0.3">
      <c r="A182" s="52" t="s">
        <v>99</v>
      </c>
      <c r="B182" s="51" t="s">
        <v>21</v>
      </c>
      <c r="C182" s="51" t="s">
        <v>100</v>
      </c>
      <c r="D182" s="51" t="s">
        <v>608</v>
      </c>
      <c r="E182" s="51" t="s">
        <v>609</v>
      </c>
      <c r="F182" s="51" t="s">
        <v>103</v>
      </c>
      <c r="G182" s="53">
        <v>45488</v>
      </c>
      <c r="H182" s="53">
        <v>45551</v>
      </c>
      <c r="I182" s="51" t="s">
        <v>104</v>
      </c>
      <c r="J182" s="51" t="s">
        <v>126</v>
      </c>
      <c r="K182" s="51" t="s">
        <v>127</v>
      </c>
      <c r="L182" s="51" t="s">
        <v>610</v>
      </c>
      <c r="M182" s="51" t="s">
        <v>280</v>
      </c>
      <c r="N182" s="51" t="s">
        <v>99</v>
      </c>
      <c r="O182" s="51" t="s">
        <v>281</v>
      </c>
      <c r="P182" s="54">
        <v>20000</v>
      </c>
      <c r="Q182" s="51" t="s">
        <v>99</v>
      </c>
      <c r="R182" s="51" t="s">
        <v>589</v>
      </c>
      <c r="S182" s="51" t="s">
        <v>313</v>
      </c>
    </row>
    <row r="183" spans="1:19" ht="14.1" hidden="1" customHeight="1" x14ac:dyDescent="0.3">
      <c r="A183" s="52" t="s">
        <v>99</v>
      </c>
      <c r="B183" s="51" t="s">
        <v>21</v>
      </c>
      <c r="C183" s="51" t="s">
        <v>100</v>
      </c>
      <c r="D183" s="51" t="s">
        <v>590</v>
      </c>
      <c r="E183" s="51" t="s">
        <v>591</v>
      </c>
      <c r="F183" s="51" t="s">
        <v>103</v>
      </c>
      <c r="G183" s="53">
        <v>45516</v>
      </c>
      <c r="H183" s="53">
        <v>45551</v>
      </c>
      <c r="I183" s="51" t="s">
        <v>104</v>
      </c>
      <c r="J183" s="51" t="s">
        <v>297</v>
      </c>
      <c r="K183" s="51" t="s">
        <v>298</v>
      </c>
      <c r="L183" s="51" t="s">
        <v>279</v>
      </c>
      <c r="M183" s="51" t="s">
        <v>280</v>
      </c>
      <c r="N183" s="51" t="s">
        <v>99</v>
      </c>
      <c r="O183" s="51" t="s">
        <v>281</v>
      </c>
      <c r="P183" s="54">
        <v>413798</v>
      </c>
      <c r="Q183" s="51" t="s">
        <v>99</v>
      </c>
      <c r="R183" s="51" t="s">
        <v>589</v>
      </c>
      <c r="S183" s="51" t="s">
        <v>282</v>
      </c>
    </row>
    <row r="184" spans="1:19" ht="14.1" hidden="1" customHeight="1" x14ac:dyDescent="0.3">
      <c r="A184" s="52" t="s">
        <v>99</v>
      </c>
      <c r="B184" s="51" t="s">
        <v>21</v>
      </c>
      <c r="C184" s="51" t="s">
        <v>100</v>
      </c>
      <c r="D184" s="51" t="s">
        <v>611</v>
      </c>
      <c r="E184" s="51" t="s">
        <v>612</v>
      </c>
      <c r="F184" s="51" t="s">
        <v>103</v>
      </c>
      <c r="G184" s="53">
        <v>45532</v>
      </c>
      <c r="H184" s="53">
        <v>45551</v>
      </c>
      <c r="I184" s="51" t="s">
        <v>104</v>
      </c>
      <c r="J184" s="51" t="s">
        <v>297</v>
      </c>
      <c r="K184" s="51" t="s">
        <v>298</v>
      </c>
      <c r="L184" s="51" t="s">
        <v>301</v>
      </c>
      <c r="M184" s="51" t="s">
        <v>280</v>
      </c>
      <c r="N184" s="51" t="s">
        <v>99</v>
      </c>
      <c r="O184" s="51" t="s">
        <v>302</v>
      </c>
      <c r="P184" s="54">
        <v>129340</v>
      </c>
      <c r="Q184" s="51" t="s">
        <v>99</v>
      </c>
      <c r="R184" s="51" t="s">
        <v>589</v>
      </c>
      <c r="S184" s="51" t="s">
        <v>303</v>
      </c>
    </row>
    <row r="185" spans="1:19" ht="14.1" hidden="1" customHeight="1" x14ac:dyDescent="0.3">
      <c r="A185" s="52" t="s">
        <v>99</v>
      </c>
      <c r="B185" s="51" t="s">
        <v>21</v>
      </c>
      <c r="C185" s="51" t="s">
        <v>100</v>
      </c>
      <c r="D185" s="51" t="s">
        <v>613</v>
      </c>
      <c r="E185" s="51" t="s">
        <v>614</v>
      </c>
      <c r="F185" s="51" t="s">
        <v>103</v>
      </c>
      <c r="G185" s="53">
        <v>45534</v>
      </c>
      <c r="H185" s="53">
        <v>45551</v>
      </c>
      <c r="I185" s="51" t="s">
        <v>104</v>
      </c>
      <c r="J185" s="51" t="s">
        <v>297</v>
      </c>
      <c r="K185" s="51" t="s">
        <v>298</v>
      </c>
      <c r="L185" s="51" t="s">
        <v>310</v>
      </c>
      <c r="M185" s="51" t="s">
        <v>280</v>
      </c>
      <c r="N185" s="51" t="s">
        <v>99</v>
      </c>
      <c r="O185" s="51" t="s">
        <v>281</v>
      </c>
      <c r="P185" s="54">
        <v>39230.730000000003</v>
      </c>
      <c r="Q185" s="51" t="s">
        <v>99</v>
      </c>
      <c r="R185" s="51" t="s">
        <v>589</v>
      </c>
      <c r="S185" s="51" t="s">
        <v>313</v>
      </c>
    </row>
    <row r="186" spans="1:19" ht="14.1" hidden="1" customHeight="1" x14ac:dyDescent="0.3">
      <c r="A186" s="52" t="s">
        <v>99</v>
      </c>
      <c r="B186" s="51" t="s">
        <v>21</v>
      </c>
      <c r="C186" s="51" t="s">
        <v>100</v>
      </c>
      <c r="D186" s="51" t="s">
        <v>613</v>
      </c>
      <c r="E186" s="51" t="s">
        <v>614</v>
      </c>
      <c r="F186" s="51" t="s">
        <v>103</v>
      </c>
      <c r="G186" s="53">
        <v>45534</v>
      </c>
      <c r="H186" s="53">
        <v>45551</v>
      </c>
      <c r="I186" s="51" t="s">
        <v>104</v>
      </c>
      <c r="J186" s="51" t="s">
        <v>297</v>
      </c>
      <c r="K186" s="51" t="s">
        <v>298</v>
      </c>
      <c r="L186" s="51" t="s">
        <v>310</v>
      </c>
      <c r="M186" s="51" t="s">
        <v>280</v>
      </c>
      <c r="N186" s="51" t="s">
        <v>99</v>
      </c>
      <c r="O186" s="51" t="s">
        <v>281</v>
      </c>
      <c r="P186" s="54">
        <v>19587.060000000001</v>
      </c>
      <c r="Q186" s="51" t="s">
        <v>99</v>
      </c>
      <c r="R186" s="51" t="s">
        <v>589</v>
      </c>
      <c r="S186" s="51" t="s">
        <v>313</v>
      </c>
    </row>
    <row r="187" spans="1:19" ht="14.1" hidden="1" customHeight="1" x14ac:dyDescent="0.3">
      <c r="A187" s="52" t="s">
        <v>99</v>
      </c>
      <c r="B187" s="51" t="s">
        <v>21</v>
      </c>
      <c r="C187" s="51" t="s">
        <v>100</v>
      </c>
      <c r="D187" s="51" t="s">
        <v>613</v>
      </c>
      <c r="E187" s="51" t="s">
        <v>614</v>
      </c>
      <c r="F187" s="51" t="s">
        <v>103</v>
      </c>
      <c r="G187" s="53">
        <v>45534</v>
      </c>
      <c r="H187" s="53">
        <v>45551</v>
      </c>
      <c r="I187" s="51" t="s">
        <v>104</v>
      </c>
      <c r="J187" s="51" t="s">
        <v>297</v>
      </c>
      <c r="K187" s="51" t="s">
        <v>298</v>
      </c>
      <c r="L187" s="51" t="s">
        <v>310</v>
      </c>
      <c r="M187" s="51" t="s">
        <v>280</v>
      </c>
      <c r="N187" s="51" t="s">
        <v>99</v>
      </c>
      <c r="O187" s="51" t="s">
        <v>281</v>
      </c>
      <c r="P187" s="54">
        <v>32557.279999999999</v>
      </c>
      <c r="Q187" s="51" t="s">
        <v>99</v>
      </c>
      <c r="R187" s="51" t="s">
        <v>589</v>
      </c>
      <c r="S187" s="51" t="s">
        <v>313</v>
      </c>
    </row>
    <row r="188" spans="1:19" ht="14.1" hidden="1" customHeight="1" x14ac:dyDescent="0.3">
      <c r="A188" s="52" t="s">
        <v>99</v>
      </c>
      <c r="B188" s="51" t="s">
        <v>21</v>
      </c>
      <c r="C188" s="51" t="s">
        <v>100</v>
      </c>
      <c r="D188" s="51" t="s">
        <v>613</v>
      </c>
      <c r="E188" s="51" t="s">
        <v>614</v>
      </c>
      <c r="F188" s="51" t="s">
        <v>103</v>
      </c>
      <c r="G188" s="53">
        <v>45534</v>
      </c>
      <c r="H188" s="53">
        <v>45551</v>
      </c>
      <c r="I188" s="51" t="s">
        <v>104</v>
      </c>
      <c r="J188" s="51" t="s">
        <v>297</v>
      </c>
      <c r="K188" s="51" t="s">
        <v>298</v>
      </c>
      <c r="L188" s="51" t="s">
        <v>310</v>
      </c>
      <c r="M188" s="51" t="s">
        <v>280</v>
      </c>
      <c r="N188" s="51" t="s">
        <v>99</v>
      </c>
      <c r="O188" s="51" t="s">
        <v>281</v>
      </c>
      <c r="P188" s="54">
        <v>140011.29999999999</v>
      </c>
      <c r="Q188" s="51" t="s">
        <v>99</v>
      </c>
      <c r="R188" s="51" t="s">
        <v>589</v>
      </c>
      <c r="S188" s="51" t="s">
        <v>313</v>
      </c>
    </row>
    <row r="189" spans="1:19" ht="14.1" hidden="1" customHeight="1" x14ac:dyDescent="0.3">
      <c r="A189" s="52" t="s">
        <v>99</v>
      </c>
      <c r="B189" s="51" t="s">
        <v>21</v>
      </c>
      <c r="C189" s="51" t="s">
        <v>100</v>
      </c>
      <c r="D189" s="51" t="s">
        <v>613</v>
      </c>
      <c r="E189" s="51" t="s">
        <v>614</v>
      </c>
      <c r="F189" s="51" t="s">
        <v>103</v>
      </c>
      <c r="G189" s="53">
        <v>45534</v>
      </c>
      <c r="H189" s="53">
        <v>45551</v>
      </c>
      <c r="I189" s="51" t="s">
        <v>104</v>
      </c>
      <c r="J189" s="51" t="s">
        <v>297</v>
      </c>
      <c r="K189" s="51" t="s">
        <v>298</v>
      </c>
      <c r="L189" s="51" t="s">
        <v>310</v>
      </c>
      <c r="M189" s="51" t="s">
        <v>280</v>
      </c>
      <c r="N189" s="51" t="s">
        <v>99</v>
      </c>
      <c r="O189" s="51" t="s">
        <v>281</v>
      </c>
      <c r="P189" s="54">
        <v>48114</v>
      </c>
      <c r="Q189" s="51" t="s">
        <v>99</v>
      </c>
      <c r="R189" s="51" t="s">
        <v>589</v>
      </c>
      <c r="S189" s="51" t="s">
        <v>313</v>
      </c>
    </row>
    <row r="190" spans="1:19" ht="14.1" hidden="1" customHeight="1" x14ac:dyDescent="0.3">
      <c r="A190" s="52" t="s">
        <v>99</v>
      </c>
      <c r="B190" s="51" t="s">
        <v>21</v>
      </c>
      <c r="C190" s="51" t="s">
        <v>100</v>
      </c>
      <c r="D190" s="51" t="s">
        <v>613</v>
      </c>
      <c r="E190" s="51" t="s">
        <v>614</v>
      </c>
      <c r="F190" s="51" t="s">
        <v>103</v>
      </c>
      <c r="G190" s="53">
        <v>45534</v>
      </c>
      <c r="H190" s="53">
        <v>45551</v>
      </c>
      <c r="I190" s="51" t="s">
        <v>104</v>
      </c>
      <c r="J190" s="51" t="s">
        <v>297</v>
      </c>
      <c r="K190" s="51" t="s">
        <v>298</v>
      </c>
      <c r="L190" s="51" t="s">
        <v>310</v>
      </c>
      <c r="M190" s="51" t="s">
        <v>280</v>
      </c>
      <c r="N190" s="51" t="s">
        <v>99</v>
      </c>
      <c r="O190" s="51" t="s">
        <v>515</v>
      </c>
      <c r="P190" s="54">
        <v>20645.28</v>
      </c>
      <c r="Q190" s="51" t="s">
        <v>99</v>
      </c>
      <c r="R190" s="51" t="s">
        <v>589</v>
      </c>
      <c r="S190" s="51" t="s">
        <v>516</v>
      </c>
    </row>
    <row r="191" spans="1:19" ht="14.1" hidden="1" customHeight="1" x14ac:dyDescent="0.3">
      <c r="A191" s="52" t="s">
        <v>99</v>
      </c>
      <c r="B191" s="51" t="s">
        <v>21</v>
      </c>
      <c r="C191" s="51" t="s">
        <v>100</v>
      </c>
      <c r="D191" s="51" t="s">
        <v>613</v>
      </c>
      <c r="E191" s="51" t="s">
        <v>614</v>
      </c>
      <c r="F191" s="51" t="s">
        <v>103</v>
      </c>
      <c r="G191" s="53">
        <v>45534</v>
      </c>
      <c r="H191" s="53">
        <v>45551</v>
      </c>
      <c r="I191" s="51" t="s">
        <v>104</v>
      </c>
      <c r="J191" s="51" t="s">
        <v>297</v>
      </c>
      <c r="K191" s="51" t="s">
        <v>298</v>
      </c>
      <c r="L191" s="51" t="s">
        <v>310</v>
      </c>
      <c r="M191" s="51" t="s">
        <v>280</v>
      </c>
      <c r="N191" s="51" t="s">
        <v>99</v>
      </c>
      <c r="O191" s="51" t="s">
        <v>281</v>
      </c>
      <c r="P191" s="54">
        <v>184348.32</v>
      </c>
      <c r="Q191" s="51" t="s">
        <v>99</v>
      </c>
      <c r="R191" s="51" t="s">
        <v>589</v>
      </c>
      <c r="S191" s="51" t="s">
        <v>313</v>
      </c>
    </row>
    <row r="192" spans="1:19" ht="14.1" hidden="1" customHeight="1" x14ac:dyDescent="0.3">
      <c r="A192" s="52" t="s">
        <v>99</v>
      </c>
      <c r="B192" s="51" t="s">
        <v>21</v>
      </c>
      <c r="C192" s="51" t="s">
        <v>100</v>
      </c>
      <c r="D192" s="51" t="s">
        <v>613</v>
      </c>
      <c r="E192" s="51" t="s">
        <v>614</v>
      </c>
      <c r="F192" s="51" t="s">
        <v>103</v>
      </c>
      <c r="G192" s="53">
        <v>45534</v>
      </c>
      <c r="H192" s="53">
        <v>45551</v>
      </c>
      <c r="I192" s="51" t="s">
        <v>104</v>
      </c>
      <c r="J192" s="51" t="s">
        <v>297</v>
      </c>
      <c r="K192" s="51" t="s">
        <v>298</v>
      </c>
      <c r="L192" s="51" t="s">
        <v>310</v>
      </c>
      <c r="M192" s="51" t="s">
        <v>280</v>
      </c>
      <c r="N192" s="51" t="s">
        <v>99</v>
      </c>
      <c r="O192" s="51" t="s">
        <v>281</v>
      </c>
      <c r="P192" s="54">
        <v>7833.66</v>
      </c>
      <c r="Q192" s="51" t="s">
        <v>99</v>
      </c>
      <c r="R192" s="51" t="s">
        <v>589</v>
      </c>
      <c r="S192" s="51" t="s">
        <v>313</v>
      </c>
    </row>
    <row r="193" spans="1:19" ht="14.1" hidden="1" customHeight="1" x14ac:dyDescent="0.3">
      <c r="A193" s="52" t="s">
        <v>99</v>
      </c>
      <c r="B193" s="51" t="s">
        <v>21</v>
      </c>
      <c r="C193" s="51" t="s">
        <v>100</v>
      </c>
      <c r="D193" s="51" t="s">
        <v>613</v>
      </c>
      <c r="E193" s="51" t="s">
        <v>614</v>
      </c>
      <c r="F193" s="51" t="s">
        <v>103</v>
      </c>
      <c r="G193" s="53">
        <v>45534</v>
      </c>
      <c r="H193" s="53">
        <v>45551</v>
      </c>
      <c r="I193" s="51" t="s">
        <v>104</v>
      </c>
      <c r="J193" s="51" t="s">
        <v>297</v>
      </c>
      <c r="K193" s="51" t="s">
        <v>298</v>
      </c>
      <c r="L193" s="51" t="s">
        <v>310</v>
      </c>
      <c r="M193" s="51" t="s">
        <v>280</v>
      </c>
      <c r="N193" s="51" t="s">
        <v>99</v>
      </c>
      <c r="O193" s="51" t="s">
        <v>515</v>
      </c>
      <c r="P193" s="54">
        <v>3144.9</v>
      </c>
      <c r="Q193" s="51" t="s">
        <v>99</v>
      </c>
      <c r="R193" s="51" t="s">
        <v>589</v>
      </c>
      <c r="S193" s="51" t="s">
        <v>516</v>
      </c>
    </row>
    <row r="194" spans="1:19" ht="14.1" hidden="1" customHeight="1" x14ac:dyDescent="0.3">
      <c r="A194" s="52" t="s">
        <v>99</v>
      </c>
      <c r="B194" s="51" t="s">
        <v>21</v>
      </c>
      <c r="C194" s="51" t="s">
        <v>100</v>
      </c>
      <c r="D194" s="51" t="s">
        <v>613</v>
      </c>
      <c r="E194" s="51" t="s">
        <v>614</v>
      </c>
      <c r="F194" s="51" t="s">
        <v>103</v>
      </c>
      <c r="G194" s="53">
        <v>45534</v>
      </c>
      <c r="H194" s="53">
        <v>45551</v>
      </c>
      <c r="I194" s="51" t="s">
        <v>104</v>
      </c>
      <c r="J194" s="51" t="s">
        <v>297</v>
      </c>
      <c r="K194" s="51" t="s">
        <v>298</v>
      </c>
      <c r="L194" s="51" t="s">
        <v>310</v>
      </c>
      <c r="M194" s="51" t="s">
        <v>280</v>
      </c>
      <c r="N194" s="51" t="s">
        <v>99</v>
      </c>
      <c r="O194" s="51" t="s">
        <v>281</v>
      </c>
      <c r="P194" s="54">
        <v>54435.360000000001</v>
      </c>
      <c r="Q194" s="51" t="s">
        <v>99</v>
      </c>
      <c r="R194" s="51" t="s">
        <v>589</v>
      </c>
      <c r="S194" s="51" t="s">
        <v>313</v>
      </c>
    </row>
    <row r="195" spans="1:19" ht="14.1" hidden="1" customHeight="1" x14ac:dyDescent="0.3">
      <c r="A195" s="52" t="s">
        <v>99</v>
      </c>
      <c r="B195" s="51" t="s">
        <v>21</v>
      </c>
      <c r="C195" s="51" t="s">
        <v>100</v>
      </c>
      <c r="D195" s="51" t="s">
        <v>613</v>
      </c>
      <c r="E195" s="51" t="s">
        <v>614</v>
      </c>
      <c r="F195" s="51" t="s">
        <v>103</v>
      </c>
      <c r="G195" s="53">
        <v>45534</v>
      </c>
      <c r="H195" s="53">
        <v>45551</v>
      </c>
      <c r="I195" s="51" t="s">
        <v>104</v>
      </c>
      <c r="J195" s="51" t="s">
        <v>297</v>
      </c>
      <c r="K195" s="51" t="s">
        <v>298</v>
      </c>
      <c r="L195" s="51" t="s">
        <v>310</v>
      </c>
      <c r="M195" s="51" t="s">
        <v>280</v>
      </c>
      <c r="N195" s="51" t="s">
        <v>99</v>
      </c>
      <c r="O195" s="51" t="s">
        <v>515</v>
      </c>
      <c r="P195" s="54">
        <v>23329.439999999999</v>
      </c>
      <c r="Q195" s="51" t="s">
        <v>99</v>
      </c>
      <c r="R195" s="51" t="s">
        <v>589</v>
      </c>
      <c r="S195" s="51" t="s">
        <v>516</v>
      </c>
    </row>
    <row r="196" spans="1:19" ht="14.1" hidden="1" customHeight="1" x14ac:dyDescent="0.3">
      <c r="A196" s="52" t="s">
        <v>99</v>
      </c>
      <c r="B196" s="51" t="s">
        <v>21</v>
      </c>
      <c r="C196" s="51" t="s">
        <v>100</v>
      </c>
      <c r="D196" s="51" t="s">
        <v>613</v>
      </c>
      <c r="E196" s="51" t="s">
        <v>614</v>
      </c>
      <c r="F196" s="51" t="s">
        <v>103</v>
      </c>
      <c r="G196" s="53">
        <v>45534</v>
      </c>
      <c r="H196" s="53">
        <v>45551</v>
      </c>
      <c r="I196" s="51" t="s">
        <v>104</v>
      </c>
      <c r="J196" s="51" t="s">
        <v>297</v>
      </c>
      <c r="K196" s="51" t="s">
        <v>298</v>
      </c>
      <c r="L196" s="51" t="s">
        <v>310</v>
      </c>
      <c r="M196" s="51" t="s">
        <v>280</v>
      </c>
      <c r="N196" s="51" t="s">
        <v>99</v>
      </c>
      <c r="O196" s="51" t="s">
        <v>281</v>
      </c>
      <c r="P196" s="54">
        <v>31849.26</v>
      </c>
      <c r="Q196" s="51" t="s">
        <v>99</v>
      </c>
      <c r="R196" s="51" t="s">
        <v>589</v>
      </c>
      <c r="S196" s="51" t="s">
        <v>313</v>
      </c>
    </row>
    <row r="197" spans="1:19" ht="14.1" hidden="1" customHeight="1" x14ac:dyDescent="0.3">
      <c r="A197" s="52" t="s">
        <v>99</v>
      </c>
      <c r="B197" s="51" t="s">
        <v>21</v>
      </c>
      <c r="C197" s="51" t="s">
        <v>100</v>
      </c>
      <c r="D197" s="51" t="s">
        <v>613</v>
      </c>
      <c r="E197" s="51" t="s">
        <v>614</v>
      </c>
      <c r="F197" s="51" t="s">
        <v>103</v>
      </c>
      <c r="G197" s="53">
        <v>45534</v>
      </c>
      <c r="H197" s="53">
        <v>45551</v>
      </c>
      <c r="I197" s="51" t="s">
        <v>104</v>
      </c>
      <c r="J197" s="51" t="s">
        <v>297</v>
      </c>
      <c r="K197" s="51" t="s">
        <v>298</v>
      </c>
      <c r="L197" s="51" t="s">
        <v>310</v>
      </c>
      <c r="M197" s="51" t="s">
        <v>280</v>
      </c>
      <c r="N197" s="51" t="s">
        <v>99</v>
      </c>
      <c r="O197" s="51" t="s">
        <v>515</v>
      </c>
      <c r="P197" s="54">
        <v>13151.4</v>
      </c>
      <c r="Q197" s="51" t="s">
        <v>99</v>
      </c>
      <c r="R197" s="51" t="s">
        <v>589</v>
      </c>
      <c r="S197" s="51" t="s">
        <v>516</v>
      </c>
    </row>
    <row r="198" spans="1:19" ht="14.1" hidden="1" customHeight="1" x14ac:dyDescent="0.3">
      <c r="A198" s="52" t="s">
        <v>99</v>
      </c>
      <c r="B198" s="51" t="s">
        <v>21</v>
      </c>
      <c r="C198" s="51" t="s">
        <v>100</v>
      </c>
      <c r="D198" s="51" t="s">
        <v>613</v>
      </c>
      <c r="E198" s="51" t="s">
        <v>614</v>
      </c>
      <c r="F198" s="51" t="s">
        <v>103</v>
      </c>
      <c r="G198" s="53">
        <v>45534</v>
      </c>
      <c r="H198" s="53">
        <v>45551</v>
      </c>
      <c r="I198" s="51" t="s">
        <v>104</v>
      </c>
      <c r="J198" s="51" t="s">
        <v>297</v>
      </c>
      <c r="K198" s="51" t="s">
        <v>298</v>
      </c>
      <c r="L198" s="51" t="s">
        <v>310</v>
      </c>
      <c r="M198" s="51" t="s">
        <v>280</v>
      </c>
      <c r="N198" s="51" t="s">
        <v>99</v>
      </c>
      <c r="O198" s="51" t="s">
        <v>281</v>
      </c>
      <c r="P198" s="54">
        <v>16010.4</v>
      </c>
      <c r="Q198" s="51" t="s">
        <v>99</v>
      </c>
      <c r="R198" s="51" t="s">
        <v>589</v>
      </c>
      <c r="S198" s="51" t="s">
        <v>313</v>
      </c>
    </row>
    <row r="199" spans="1:19" ht="14.1" hidden="1" customHeight="1" x14ac:dyDescent="0.3">
      <c r="A199" s="52" t="s">
        <v>99</v>
      </c>
      <c r="B199" s="51" t="s">
        <v>21</v>
      </c>
      <c r="C199" s="51" t="s">
        <v>100</v>
      </c>
      <c r="D199" s="51" t="s">
        <v>613</v>
      </c>
      <c r="E199" s="51" t="s">
        <v>614</v>
      </c>
      <c r="F199" s="51" t="s">
        <v>103</v>
      </c>
      <c r="G199" s="53">
        <v>45534</v>
      </c>
      <c r="H199" s="53">
        <v>45551</v>
      </c>
      <c r="I199" s="51" t="s">
        <v>104</v>
      </c>
      <c r="J199" s="51" t="s">
        <v>297</v>
      </c>
      <c r="K199" s="51" t="s">
        <v>298</v>
      </c>
      <c r="L199" s="51" t="s">
        <v>310</v>
      </c>
      <c r="M199" s="51" t="s">
        <v>280</v>
      </c>
      <c r="N199" s="51" t="s">
        <v>99</v>
      </c>
      <c r="O199" s="51" t="s">
        <v>515</v>
      </c>
      <c r="P199" s="54">
        <v>6861.6</v>
      </c>
      <c r="Q199" s="51" t="s">
        <v>99</v>
      </c>
      <c r="R199" s="51" t="s">
        <v>589</v>
      </c>
      <c r="S199" s="51" t="s">
        <v>516</v>
      </c>
    </row>
    <row r="200" spans="1:19" ht="14.1" hidden="1" customHeight="1" x14ac:dyDescent="0.3">
      <c r="A200" s="52" t="s">
        <v>99</v>
      </c>
      <c r="B200" s="51" t="s">
        <v>21</v>
      </c>
      <c r="C200" s="51" t="s">
        <v>100</v>
      </c>
      <c r="D200" s="51" t="s">
        <v>613</v>
      </c>
      <c r="E200" s="51" t="s">
        <v>614</v>
      </c>
      <c r="F200" s="51" t="s">
        <v>103</v>
      </c>
      <c r="G200" s="53">
        <v>45534</v>
      </c>
      <c r="H200" s="53">
        <v>45551</v>
      </c>
      <c r="I200" s="51" t="s">
        <v>104</v>
      </c>
      <c r="J200" s="51" t="s">
        <v>297</v>
      </c>
      <c r="K200" s="51" t="s">
        <v>298</v>
      </c>
      <c r="L200" s="51" t="s">
        <v>310</v>
      </c>
      <c r="M200" s="51" t="s">
        <v>280</v>
      </c>
      <c r="N200" s="51" t="s">
        <v>99</v>
      </c>
      <c r="O200" s="51" t="s">
        <v>281</v>
      </c>
      <c r="P200" s="54">
        <v>22071.48</v>
      </c>
      <c r="Q200" s="51" t="s">
        <v>99</v>
      </c>
      <c r="R200" s="51" t="s">
        <v>589</v>
      </c>
      <c r="S200" s="51" t="s">
        <v>313</v>
      </c>
    </row>
    <row r="201" spans="1:19" ht="14.1" hidden="1" customHeight="1" x14ac:dyDescent="0.3">
      <c r="A201" s="52" t="s">
        <v>99</v>
      </c>
      <c r="B201" s="51" t="s">
        <v>21</v>
      </c>
      <c r="C201" s="51" t="s">
        <v>100</v>
      </c>
      <c r="D201" s="51" t="s">
        <v>613</v>
      </c>
      <c r="E201" s="51" t="s">
        <v>614</v>
      </c>
      <c r="F201" s="51" t="s">
        <v>103</v>
      </c>
      <c r="G201" s="53">
        <v>45534</v>
      </c>
      <c r="H201" s="53">
        <v>45551</v>
      </c>
      <c r="I201" s="51" t="s">
        <v>104</v>
      </c>
      <c r="J201" s="51" t="s">
        <v>297</v>
      </c>
      <c r="K201" s="51" t="s">
        <v>298</v>
      </c>
      <c r="L201" s="51" t="s">
        <v>310</v>
      </c>
      <c r="M201" s="51" t="s">
        <v>280</v>
      </c>
      <c r="N201" s="51" t="s">
        <v>99</v>
      </c>
      <c r="O201" s="51" t="s">
        <v>515</v>
      </c>
      <c r="P201" s="54">
        <v>9491.8799999999992</v>
      </c>
      <c r="Q201" s="51" t="s">
        <v>99</v>
      </c>
      <c r="R201" s="51" t="s">
        <v>589</v>
      </c>
      <c r="S201" s="51" t="s">
        <v>516</v>
      </c>
    </row>
    <row r="202" spans="1:19" ht="14.1" hidden="1" customHeight="1" x14ac:dyDescent="0.3">
      <c r="A202" s="52" t="s">
        <v>99</v>
      </c>
      <c r="B202" s="51" t="s">
        <v>21</v>
      </c>
      <c r="C202" s="51" t="s">
        <v>100</v>
      </c>
      <c r="D202" s="51" t="s">
        <v>613</v>
      </c>
      <c r="E202" s="51" t="s">
        <v>614</v>
      </c>
      <c r="F202" s="51" t="s">
        <v>103</v>
      </c>
      <c r="G202" s="53">
        <v>45534</v>
      </c>
      <c r="H202" s="53">
        <v>45551</v>
      </c>
      <c r="I202" s="51" t="s">
        <v>104</v>
      </c>
      <c r="J202" s="51" t="s">
        <v>297</v>
      </c>
      <c r="K202" s="51" t="s">
        <v>298</v>
      </c>
      <c r="L202" s="51" t="s">
        <v>310</v>
      </c>
      <c r="M202" s="51" t="s">
        <v>280</v>
      </c>
      <c r="N202" s="51" t="s">
        <v>99</v>
      </c>
      <c r="O202" s="51" t="s">
        <v>281</v>
      </c>
      <c r="P202" s="54">
        <v>86799.24</v>
      </c>
      <c r="Q202" s="51" t="s">
        <v>99</v>
      </c>
      <c r="R202" s="51" t="s">
        <v>589</v>
      </c>
      <c r="S202" s="51" t="s">
        <v>313</v>
      </c>
    </row>
    <row r="203" spans="1:19" ht="14.1" hidden="1" customHeight="1" x14ac:dyDescent="0.3">
      <c r="A203" s="52" t="s">
        <v>99</v>
      </c>
      <c r="B203" s="51" t="s">
        <v>21</v>
      </c>
      <c r="C203" s="51" t="s">
        <v>100</v>
      </c>
      <c r="D203" s="51" t="s">
        <v>613</v>
      </c>
      <c r="E203" s="51" t="s">
        <v>614</v>
      </c>
      <c r="F203" s="51" t="s">
        <v>103</v>
      </c>
      <c r="G203" s="53">
        <v>45534</v>
      </c>
      <c r="H203" s="53">
        <v>45551</v>
      </c>
      <c r="I203" s="51" t="s">
        <v>104</v>
      </c>
      <c r="J203" s="51" t="s">
        <v>297</v>
      </c>
      <c r="K203" s="51" t="s">
        <v>298</v>
      </c>
      <c r="L203" s="51" t="s">
        <v>310</v>
      </c>
      <c r="M203" s="51" t="s">
        <v>280</v>
      </c>
      <c r="N203" s="51" t="s">
        <v>99</v>
      </c>
      <c r="O203" s="51" t="s">
        <v>515</v>
      </c>
      <c r="P203" s="54">
        <v>37224.18</v>
      </c>
      <c r="Q203" s="51" t="s">
        <v>99</v>
      </c>
      <c r="R203" s="51" t="s">
        <v>589</v>
      </c>
      <c r="S203" s="51" t="s">
        <v>516</v>
      </c>
    </row>
    <row r="204" spans="1:19" ht="14.1" hidden="1" customHeight="1" x14ac:dyDescent="0.3">
      <c r="A204" s="52" t="s">
        <v>99</v>
      </c>
      <c r="B204" s="51" t="s">
        <v>21</v>
      </c>
      <c r="C204" s="51" t="s">
        <v>100</v>
      </c>
      <c r="D204" s="51" t="s">
        <v>613</v>
      </c>
      <c r="E204" s="51" t="s">
        <v>614</v>
      </c>
      <c r="F204" s="51" t="s">
        <v>103</v>
      </c>
      <c r="G204" s="53">
        <v>45534</v>
      </c>
      <c r="H204" s="53">
        <v>45551</v>
      </c>
      <c r="I204" s="51" t="s">
        <v>104</v>
      </c>
      <c r="J204" s="51" t="s">
        <v>297</v>
      </c>
      <c r="K204" s="51" t="s">
        <v>298</v>
      </c>
      <c r="L204" s="51" t="s">
        <v>310</v>
      </c>
      <c r="M204" s="51" t="s">
        <v>280</v>
      </c>
      <c r="N204" s="51" t="s">
        <v>99</v>
      </c>
      <c r="O204" s="51" t="s">
        <v>281</v>
      </c>
      <c r="P204" s="54">
        <v>5328606.8</v>
      </c>
      <c r="Q204" s="51" t="s">
        <v>99</v>
      </c>
      <c r="R204" s="51" t="s">
        <v>589</v>
      </c>
      <c r="S204" s="51" t="s">
        <v>282</v>
      </c>
    </row>
    <row r="205" spans="1:19" ht="14.1" hidden="1" customHeight="1" x14ac:dyDescent="0.3">
      <c r="A205" s="52" t="s">
        <v>99</v>
      </c>
      <c r="B205" s="51" t="s">
        <v>21</v>
      </c>
      <c r="C205" s="51" t="s">
        <v>100</v>
      </c>
      <c r="D205" s="51" t="s">
        <v>613</v>
      </c>
      <c r="E205" s="51" t="s">
        <v>614</v>
      </c>
      <c r="F205" s="51" t="s">
        <v>103</v>
      </c>
      <c r="G205" s="53">
        <v>45534</v>
      </c>
      <c r="H205" s="53">
        <v>45551</v>
      </c>
      <c r="I205" s="51" t="s">
        <v>104</v>
      </c>
      <c r="J205" s="51" t="s">
        <v>297</v>
      </c>
      <c r="K205" s="51" t="s">
        <v>298</v>
      </c>
      <c r="L205" s="51" t="s">
        <v>310</v>
      </c>
      <c r="M205" s="51" t="s">
        <v>280</v>
      </c>
      <c r="N205" s="51" t="s">
        <v>99</v>
      </c>
      <c r="O205" s="51" t="s">
        <v>519</v>
      </c>
      <c r="P205" s="54">
        <v>188108</v>
      </c>
      <c r="Q205" s="51" t="s">
        <v>99</v>
      </c>
      <c r="R205" s="51" t="s">
        <v>589</v>
      </c>
      <c r="S205" s="51" t="s">
        <v>520</v>
      </c>
    </row>
    <row r="206" spans="1:19" ht="14.1" hidden="1" customHeight="1" x14ac:dyDescent="0.3">
      <c r="A206" s="52" t="s">
        <v>99</v>
      </c>
      <c r="B206" s="51" t="s">
        <v>21</v>
      </c>
      <c r="C206" s="51" t="s">
        <v>100</v>
      </c>
      <c r="D206" s="51" t="s">
        <v>613</v>
      </c>
      <c r="E206" s="51" t="s">
        <v>614</v>
      </c>
      <c r="F206" s="51" t="s">
        <v>103</v>
      </c>
      <c r="G206" s="53">
        <v>45534</v>
      </c>
      <c r="H206" s="53">
        <v>45551</v>
      </c>
      <c r="I206" s="51" t="s">
        <v>104</v>
      </c>
      <c r="J206" s="51" t="s">
        <v>297</v>
      </c>
      <c r="K206" s="51" t="s">
        <v>298</v>
      </c>
      <c r="L206" s="51" t="s">
        <v>310</v>
      </c>
      <c r="M206" s="51" t="s">
        <v>280</v>
      </c>
      <c r="N206" s="51" t="s">
        <v>99</v>
      </c>
      <c r="O206" s="51" t="s">
        <v>281</v>
      </c>
      <c r="P206" s="54">
        <v>60227.3</v>
      </c>
      <c r="Q206" s="51" t="s">
        <v>99</v>
      </c>
      <c r="R206" s="51" t="s">
        <v>589</v>
      </c>
      <c r="S206" s="51" t="s">
        <v>313</v>
      </c>
    </row>
    <row r="207" spans="1:19" ht="14.1" hidden="1" customHeight="1" x14ac:dyDescent="0.3">
      <c r="A207" s="52" t="s">
        <v>99</v>
      </c>
      <c r="B207" s="51" t="s">
        <v>21</v>
      </c>
      <c r="C207" s="51" t="s">
        <v>100</v>
      </c>
      <c r="D207" s="51" t="s">
        <v>613</v>
      </c>
      <c r="E207" s="51" t="s">
        <v>614</v>
      </c>
      <c r="F207" s="51" t="s">
        <v>103</v>
      </c>
      <c r="G207" s="53">
        <v>45534</v>
      </c>
      <c r="H207" s="53">
        <v>45551</v>
      </c>
      <c r="I207" s="51" t="s">
        <v>104</v>
      </c>
      <c r="J207" s="51" t="s">
        <v>297</v>
      </c>
      <c r="K207" s="51" t="s">
        <v>298</v>
      </c>
      <c r="L207" s="51" t="s">
        <v>310</v>
      </c>
      <c r="M207" s="51" t="s">
        <v>280</v>
      </c>
      <c r="N207" s="51" t="s">
        <v>99</v>
      </c>
      <c r="O207" s="51" t="s">
        <v>281</v>
      </c>
      <c r="P207" s="54">
        <v>218892</v>
      </c>
      <c r="Q207" s="51" t="s">
        <v>99</v>
      </c>
      <c r="R207" s="51" t="s">
        <v>589</v>
      </c>
      <c r="S207" s="51" t="s">
        <v>313</v>
      </c>
    </row>
    <row r="208" spans="1:19" ht="14.1" hidden="1" customHeight="1" x14ac:dyDescent="0.3">
      <c r="A208" s="52" t="s">
        <v>99</v>
      </c>
      <c r="B208" s="51" t="s">
        <v>21</v>
      </c>
      <c r="C208" s="51" t="s">
        <v>100</v>
      </c>
      <c r="D208" s="51" t="s">
        <v>613</v>
      </c>
      <c r="E208" s="51" t="s">
        <v>614</v>
      </c>
      <c r="F208" s="51" t="s">
        <v>103</v>
      </c>
      <c r="G208" s="53">
        <v>45534</v>
      </c>
      <c r="H208" s="53">
        <v>45551</v>
      </c>
      <c r="I208" s="51" t="s">
        <v>104</v>
      </c>
      <c r="J208" s="51" t="s">
        <v>297</v>
      </c>
      <c r="K208" s="51" t="s">
        <v>298</v>
      </c>
      <c r="L208" s="51" t="s">
        <v>310</v>
      </c>
      <c r="M208" s="51" t="s">
        <v>280</v>
      </c>
      <c r="N208" s="51" t="s">
        <v>99</v>
      </c>
      <c r="O208" s="51" t="s">
        <v>281</v>
      </c>
      <c r="P208" s="54">
        <v>2011388.19</v>
      </c>
      <c r="Q208" s="51" t="s">
        <v>99</v>
      </c>
      <c r="R208" s="51" t="s">
        <v>589</v>
      </c>
      <c r="S208" s="51" t="s">
        <v>313</v>
      </c>
    </row>
    <row r="209" spans="1:19" ht="14.1" hidden="1" customHeight="1" x14ac:dyDescent="0.3">
      <c r="A209" s="52" t="s">
        <v>99</v>
      </c>
      <c r="B209" s="51" t="s">
        <v>21</v>
      </c>
      <c r="C209" s="51" t="s">
        <v>100</v>
      </c>
      <c r="D209" s="51" t="s">
        <v>615</v>
      </c>
      <c r="E209" s="51" t="s">
        <v>616</v>
      </c>
      <c r="F209" s="51" t="s">
        <v>103</v>
      </c>
      <c r="G209" s="53">
        <v>45545</v>
      </c>
      <c r="H209" s="53">
        <v>45551</v>
      </c>
      <c r="I209" s="51" t="s">
        <v>104</v>
      </c>
      <c r="J209" s="51" t="s">
        <v>297</v>
      </c>
      <c r="K209" s="51" t="s">
        <v>298</v>
      </c>
      <c r="L209" s="51" t="s">
        <v>285</v>
      </c>
      <c r="M209" s="51" t="s">
        <v>280</v>
      </c>
      <c r="N209" s="51" t="s">
        <v>99</v>
      </c>
      <c r="O209" s="51" t="s">
        <v>281</v>
      </c>
      <c r="P209" s="54">
        <v>123246</v>
      </c>
      <c r="Q209" s="51" t="s">
        <v>99</v>
      </c>
      <c r="R209" s="51" t="s">
        <v>589</v>
      </c>
      <c r="S209" s="51" t="s">
        <v>282</v>
      </c>
    </row>
    <row r="210" spans="1:19" ht="14.1" hidden="1" customHeight="1" x14ac:dyDescent="0.3">
      <c r="A210" s="52" t="s">
        <v>99</v>
      </c>
      <c r="B210" s="51" t="s">
        <v>21</v>
      </c>
      <c r="C210" s="51" t="s">
        <v>100</v>
      </c>
      <c r="D210" s="51" t="s">
        <v>613</v>
      </c>
      <c r="E210" s="51" t="s">
        <v>614</v>
      </c>
      <c r="F210" s="51" t="s">
        <v>103</v>
      </c>
      <c r="G210" s="53">
        <v>45534</v>
      </c>
      <c r="H210" s="53">
        <v>45551</v>
      </c>
      <c r="I210" s="51" t="s">
        <v>104</v>
      </c>
      <c r="J210" s="51" t="s">
        <v>308</v>
      </c>
      <c r="K210" s="51" t="s">
        <v>309</v>
      </c>
      <c r="L210" s="51" t="s">
        <v>310</v>
      </c>
      <c r="M210" s="51" t="s">
        <v>280</v>
      </c>
      <c r="N210" s="51" t="s">
        <v>99</v>
      </c>
      <c r="O210" s="51" t="s">
        <v>281</v>
      </c>
      <c r="P210" s="54">
        <v>422796.34</v>
      </c>
      <c r="Q210" s="51" t="s">
        <v>99</v>
      </c>
      <c r="R210" s="51" t="s">
        <v>589</v>
      </c>
      <c r="S210" s="51" t="s">
        <v>313</v>
      </c>
    </row>
    <row r="211" spans="1:19" ht="14.1" hidden="1" customHeight="1" x14ac:dyDescent="0.3">
      <c r="A211" s="52" t="s">
        <v>99</v>
      </c>
      <c r="B211" s="51" t="s">
        <v>21</v>
      </c>
      <c r="C211" s="51" t="s">
        <v>100</v>
      </c>
      <c r="D211" s="51" t="s">
        <v>613</v>
      </c>
      <c r="E211" s="51" t="s">
        <v>614</v>
      </c>
      <c r="F211" s="51" t="s">
        <v>103</v>
      </c>
      <c r="G211" s="53">
        <v>45534</v>
      </c>
      <c r="H211" s="53">
        <v>45551</v>
      </c>
      <c r="I211" s="51" t="s">
        <v>104</v>
      </c>
      <c r="J211" s="51" t="s">
        <v>308</v>
      </c>
      <c r="K211" s="51" t="s">
        <v>309</v>
      </c>
      <c r="L211" s="51" t="s">
        <v>310</v>
      </c>
      <c r="M211" s="51" t="s">
        <v>280</v>
      </c>
      <c r="N211" s="51" t="s">
        <v>99</v>
      </c>
      <c r="O211" s="51" t="s">
        <v>281</v>
      </c>
      <c r="P211" s="54">
        <v>5661</v>
      </c>
      <c r="Q211" s="51" t="s">
        <v>99</v>
      </c>
      <c r="R211" s="51" t="s">
        <v>589</v>
      </c>
      <c r="S211" s="51" t="s">
        <v>313</v>
      </c>
    </row>
    <row r="212" spans="1:19" ht="14.1" hidden="1" customHeight="1" x14ac:dyDescent="0.3">
      <c r="A212" s="52" t="s">
        <v>99</v>
      </c>
      <c r="B212" s="51" t="s">
        <v>21</v>
      </c>
      <c r="C212" s="51" t="s">
        <v>100</v>
      </c>
      <c r="D212" s="51" t="s">
        <v>617</v>
      </c>
      <c r="E212" s="51" t="s">
        <v>618</v>
      </c>
      <c r="F212" s="51" t="s">
        <v>103</v>
      </c>
      <c r="G212" s="53">
        <v>45547</v>
      </c>
      <c r="H212" s="53">
        <v>45551</v>
      </c>
      <c r="I212" s="51" t="s">
        <v>167</v>
      </c>
      <c r="J212" s="51" t="s">
        <v>308</v>
      </c>
      <c r="K212" s="51" t="s">
        <v>309</v>
      </c>
      <c r="L212" s="51" t="s">
        <v>279</v>
      </c>
      <c r="M212" s="51" t="s">
        <v>280</v>
      </c>
      <c r="N212" s="51" t="s">
        <v>99</v>
      </c>
      <c r="O212" s="51" t="s">
        <v>281</v>
      </c>
      <c r="P212" s="54">
        <v>-2414.4299999999998</v>
      </c>
      <c r="Q212" s="51" t="s">
        <v>99</v>
      </c>
      <c r="R212" s="51" t="s">
        <v>589</v>
      </c>
      <c r="S212" s="51" t="s">
        <v>282</v>
      </c>
    </row>
    <row r="213" spans="1:19" ht="14.1" hidden="1" customHeight="1" x14ac:dyDescent="0.3">
      <c r="A213" s="52" t="s">
        <v>99</v>
      </c>
      <c r="B213" s="51" t="s">
        <v>21</v>
      </c>
      <c r="C213" s="51" t="s">
        <v>100</v>
      </c>
      <c r="D213" s="51" t="s">
        <v>619</v>
      </c>
      <c r="E213" s="51" t="s">
        <v>620</v>
      </c>
      <c r="F213" s="51" t="s">
        <v>103</v>
      </c>
      <c r="G213" s="53">
        <v>45485</v>
      </c>
      <c r="H213" s="53">
        <v>45551</v>
      </c>
      <c r="I213" s="51" t="s">
        <v>104</v>
      </c>
      <c r="J213" s="51" t="s">
        <v>216</v>
      </c>
      <c r="K213" s="51" t="s">
        <v>217</v>
      </c>
      <c r="L213" s="51" t="s">
        <v>525</v>
      </c>
      <c r="M213" s="51" t="s">
        <v>280</v>
      </c>
      <c r="N213" s="51" t="s">
        <v>99</v>
      </c>
      <c r="O213" s="51" t="s">
        <v>281</v>
      </c>
      <c r="P213" s="54">
        <v>3218.51</v>
      </c>
      <c r="Q213" s="51" t="s">
        <v>99</v>
      </c>
      <c r="R213" s="51" t="s">
        <v>589</v>
      </c>
      <c r="S213" s="51" t="s">
        <v>313</v>
      </c>
    </row>
    <row r="214" spans="1:19" ht="14.1" hidden="1" customHeight="1" x14ac:dyDescent="0.3">
      <c r="A214" s="52" t="s">
        <v>99</v>
      </c>
      <c r="B214" s="51" t="s">
        <v>21</v>
      </c>
      <c r="C214" s="51" t="s">
        <v>100</v>
      </c>
      <c r="D214" s="51" t="s">
        <v>621</v>
      </c>
      <c r="E214" s="51" t="s">
        <v>622</v>
      </c>
      <c r="F214" s="51" t="s">
        <v>103</v>
      </c>
      <c r="G214" s="53">
        <v>45485</v>
      </c>
      <c r="H214" s="53">
        <v>45551</v>
      </c>
      <c r="I214" s="51" t="s">
        <v>104</v>
      </c>
      <c r="J214" s="51" t="s">
        <v>216</v>
      </c>
      <c r="K214" s="51" t="s">
        <v>217</v>
      </c>
      <c r="L214" s="51" t="s">
        <v>525</v>
      </c>
      <c r="M214" s="51" t="s">
        <v>280</v>
      </c>
      <c r="N214" s="51" t="s">
        <v>99</v>
      </c>
      <c r="O214" s="51" t="s">
        <v>281</v>
      </c>
      <c r="P214" s="54">
        <v>600.30999999999995</v>
      </c>
      <c r="Q214" s="51" t="s">
        <v>99</v>
      </c>
      <c r="R214" s="51" t="s">
        <v>589</v>
      </c>
      <c r="S214" s="51" t="s">
        <v>313</v>
      </c>
    </row>
    <row r="215" spans="1:19" ht="14.1" hidden="1" customHeight="1" x14ac:dyDescent="0.3">
      <c r="A215" s="52" t="s">
        <v>99</v>
      </c>
      <c r="B215" s="51" t="s">
        <v>21</v>
      </c>
      <c r="C215" s="51" t="s">
        <v>100</v>
      </c>
      <c r="D215" s="51" t="s">
        <v>623</v>
      </c>
      <c r="E215" s="51" t="s">
        <v>624</v>
      </c>
      <c r="F215" s="51" t="s">
        <v>103</v>
      </c>
      <c r="G215" s="53">
        <v>45485</v>
      </c>
      <c r="H215" s="53">
        <v>45551</v>
      </c>
      <c r="I215" s="51" t="s">
        <v>104</v>
      </c>
      <c r="J215" s="51" t="s">
        <v>216</v>
      </c>
      <c r="K215" s="51" t="s">
        <v>217</v>
      </c>
      <c r="L215" s="51" t="s">
        <v>525</v>
      </c>
      <c r="M215" s="51" t="s">
        <v>280</v>
      </c>
      <c r="N215" s="51" t="s">
        <v>99</v>
      </c>
      <c r="O215" s="51" t="s">
        <v>281</v>
      </c>
      <c r="P215" s="54">
        <v>2414.14</v>
      </c>
      <c r="Q215" s="51" t="s">
        <v>99</v>
      </c>
      <c r="R215" s="51" t="s">
        <v>589</v>
      </c>
      <c r="S215" s="51" t="s">
        <v>313</v>
      </c>
    </row>
    <row r="216" spans="1:19" ht="14.1" hidden="1" customHeight="1" x14ac:dyDescent="0.3">
      <c r="A216" s="52" t="s">
        <v>99</v>
      </c>
      <c r="B216" s="51" t="s">
        <v>21</v>
      </c>
      <c r="C216" s="51" t="s">
        <v>100</v>
      </c>
      <c r="D216" s="51" t="s">
        <v>613</v>
      </c>
      <c r="E216" s="51" t="s">
        <v>614</v>
      </c>
      <c r="F216" s="51" t="s">
        <v>103</v>
      </c>
      <c r="G216" s="53">
        <v>45534</v>
      </c>
      <c r="H216" s="53">
        <v>45551</v>
      </c>
      <c r="I216" s="51" t="s">
        <v>104</v>
      </c>
      <c r="J216" s="51" t="s">
        <v>311</v>
      </c>
      <c r="K216" s="51" t="s">
        <v>312</v>
      </c>
      <c r="L216" s="51" t="s">
        <v>310</v>
      </c>
      <c r="M216" s="51" t="s">
        <v>280</v>
      </c>
      <c r="N216" s="51" t="s">
        <v>99</v>
      </c>
      <c r="O216" s="51" t="s">
        <v>281</v>
      </c>
      <c r="P216" s="54">
        <v>16059.17</v>
      </c>
      <c r="Q216" s="51" t="s">
        <v>99</v>
      </c>
      <c r="R216" s="51" t="s">
        <v>589</v>
      </c>
      <c r="S216" s="51" t="s">
        <v>625</v>
      </c>
    </row>
    <row r="217" spans="1:19" ht="14.1" hidden="1" customHeight="1" x14ac:dyDescent="0.3">
      <c r="A217" s="52" t="s">
        <v>99</v>
      </c>
      <c r="B217" s="51" t="s">
        <v>21</v>
      </c>
      <c r="C217" s="51" t="s">
        <v>100</v>
      </c>
      <c r="D217" s="51" t="s">
        <v>617</v>
      </c>
      <c r="E217" s="51" t="s">
        <v>618</v>
      </c>
      <c r="F217" s="51" t="s">
        <v>103</v>
      </c>
      <c r="G217" s="53">
        <v>45547</v>
      </c>
      <c r="H217" s="53">
        <v>45551</v>
      </c>
      <c r="I217" s="51" t="s">
        <v>104</v>
      </c>
      <c r="J217" s="51" t="s">
        <v>311</v>
      </c>
      <c r="K217" s="51" t="s">
        <v>312</v>
      </c>
      <c r="L217" s="51" t="s">
        <v>279</v>
      </c>
      <c r="M217" s="51" t="s">
        <v>280</v>
      </c>
      <c r="N217" s="51" t="s">
        <v>99</v>
      </c>
      <c r="O217" s="51" t="s">
        <v>281</v>
      </c>
      <c r="P217" s="54">
        <v>129105.43</v>
      </c>
      <c r="Q217" s="51" t="s">
        <v>99</v>
      </c>
      <c r="R217" s="51" t="s">
        <v>589</v>
      </c>
      <c r="S217" s="51" t="s">
        <v>282</v>
      </c>
    </row>
    <row r="218" spans="1:19" ht="14.1" hidden="1" customHeight="1" x14ac:dyDescent="0.3">
      <c r="A218" s="52" t="s">
        <v>99</v>
      </c>
      <c r="B218" s="51" t="s">
        <v>21</v>
      </c>
      <c r="C218" s="51" t="s">
        <v>100</v>
      </c>
      <c r="D218" s="51" t="s">
        <v>626</v>
      </c>
      <c r="E218" s="51" t="s">
        <v>627</v>
      </c>
      <c r="F218" s="51" t="s">
        <v>103</v>
      </c>
      <c r="G218" s="53">
        <v>45523</v>
      </c>
      <c r="H218" s="53">
        <v>45551</v>
      </c>
      <c r="I218" s="51" t="s">
        <v>104</v>
      </c>
      <c r="J218" s="51" t="s">
        <v>159</v>
      </c>
      <c r="K218" s="51" t="s">
        <v>160</v>
      </c>
      <c r="L218" s="51" t="s">
        <v>316</v>
      </c>
      <c r="M218" s="51" t="s">
        <v>280</v>
      </c>
      <c r="N218" s="51" t="s">
        <v>99</v>
      </c>
      <c r="O218" s="51" t="s">
        <v>281</v>
      </c>
      <c r="P218" s="54">
        <v>657</v>
      </c>
      <c r="Q218" s="51" t="s">
        <v>99</v>
      </c>
      <c r="R218" s="51" t="s">
        <v>589</v>
      </c>
      <c r="S218" s="51" t="s">
        <v>282</v>
      </c>
    </row>
    <row r="219" spans="1:19" ht="14.1" hidden="1" customHeight="1" x14ac:dyDescent="0.3">
      <c r="A219" s="52" t="s">
        <v>99</v>
      </c>
      <c r="B219" s="51" t="s">
        <v>21</v>
      </c>
      <c r="C219" s="51" t="s">
        <v>100</v>
      </c>
      <c r="D219" s="51" t="s">
        <v>628</v>
      </c>
      <c r="E219" s="51" t="s">
        <v>629</v>
      </c>
      <c r="F219" s="51" t="s">
        <v>103</v>
      </c>
      <c r="G219" s="53">
        <v>45523</v>
      </c>
      <c r="H219" s="53">
        <v>45551</v>
      </c>
      <c r="I219" s="51" t="s">
        <v>104</v>
      </c>
      <c r="J219" s="51" t="s">
        <v>159</v>
      </c>
      <c r="K219" s="51" t="s">
        <v>160</v>
      </c>
      <c r="L219" s="51" t="s">
        <v>316</v>
      </c>
      <c r="M219" s="51" t="s">
        <v>280</v>
      </c>
      <c r="N219" s="51" t="s">
        <v>99</v>
      </c>
      <c r="O219" s="51" t="s">
        <v>281</v>
      </c>
      <c r="P219" s="54">
        <v>4341.3</v>
      </c>
      <c r="Q219" s="51" t="s">
        <v>99</v>
      </c>
      <c r="R219" s="51" t="s">
        <v>589</v>
      </c>
      <c r="S219" s="51" t="s">
        <v>282</v>
      </c>
    </row>
    <row r="220" spans="1:19" ht="14.1" hidden="1" customHeight="1" x14ac:dyDescent="0.3">
      <c r="A220" s="52" t="s">
        <v>99</v>
      </c>
      <c r="B220" s="51" t="s">
        <v>21</v>
      </c>
      <c r="C220" s="51" t="s">
        <v>100</v>
      </c>
      <c r="D220" s="51" t="s">
        <v>630</v>
      </c>
      <c r="E220" s="51" t="s">
        <v>631</v>
      </c>
      <c r="F220" s="51" t="s">
        <v>103</v>
      </c>
      <c r="G220" s="53">
        <v>45523</v>
      </c>
      <c r="H220" s="53">
        <v>45551</v>
      </c>
      <c r="I220" s="51" t="s">
        <v>104</v>
      </c>
      <c r="J220" s="51" t="s">
        <v>159</v>
      </c>
      <c r="K220" s="51" t="s">
        <v>160</v>
      </c>
      <c r="L220" s="51" t="s">
        <v>316</v>
      </c>
      <c r="M220" s="51" t="s">
        <v>280</v>
      </c>
      <c r="N220" s="51" t="s">
        <v>99</v>
      </c>
      <c r="O220" s="51" t="s">
        <v>281</v>
      </c>
      <c r="P220" s="54">
        <v>4665</v>
      </c>
      <c r="Q220" s="51" t="s">
        <v>99</v>
      </c>
      <c r="R220" s="51" t="s">
        <v>589</v>
      </c>
      <c r="S220" s="51" t="s">
        <v>282</v>
      </c>
    </row>
    <row r="221" spans="1:19" ht="14.1" hidden="1" customHeight="1" x14ac:dyDescent="0.3">
      <c r="A221" s="52" t="s">
        <v>99</v>
      </c>
      <c r="B221" s="51" t="s">
        <v>21</v>
      </c>
      <c r="C221" s="51" t="s">
        <v>100</v>
      </c>
      <c r="D221" s="51" t="s">
        <v>632</v>
      </c>
      <c r="E221" s="51" t="s">
        <v>633</v>
      </c>
      <c r="F221" s="51" t="s">
        <v>103</v>
      </c>
      <c r="G221" s="53">
        <v>45523</v>
      </c>
      <c r="H221" s="53">
        <v>45551</v>
      </c>
      <c r="I221" s="51" t="s">
        <v>104</v>
      </c>
      <c r="J221" s="51" t="s">
        <v>159</v>
      </c>
      <c r="K221" s="51" t="s">
        <v>160</v>
      </c>
      <c r="L221" s="51" t="s">
        <v>316</v>
      </c>
      <c r="M221" s="51" t="s">
        <v>280</v>
      </c>
      <c r="N221" s="51" t="s">
        <v>99</v>
      </c>
      <c r="O221" s="51" t="s">
        <v>281</v>
      </c>
      <c r="P221" s="54">
        <v>118171.07</v>
      </c>
      <c r="Q221" s="51" t="s">
        <v>99</v>
      </c>
      <c r="R221" s="51" t="s">
        <v>589</v>
      </c>
      <c r="S221" s="51" t="s">
        <v>282</v>
      </c>
    </row>
    <row r="222" spans="1:19" ht="14.1" hidden="1" customHeight="1" x14ac:dyDescent="0.3">
      <c r="A222" s="52" t="s">
        <v>99</v>
      </c>
      <c r="B222" s="51" t="s">
        <v>21</v>
      </c>
      <c r="C222" s="51" t="s">
        <v>100</v>
      </c>
      <c r="D222" s="51" t="s">
        <v>634</v>
      </c>
      <c r="E222" s="51" t="s">
        <v>635</v>
      </c>
      <c r="F222" s="51" t="s">
        <v>103</v>
      </c>
      <c r="G222" s="53">
        <v>45534</v>
      </c>
      <c r="H222" s="53">
        <v>45551</v>
      </c>
      <c r="I222" s="51" t="s">
        <v>104</v>
      </c>
      <c r="J222" s="51" t="s">
        <v>538</v>
      </c>
      <c r="K222" s="51" t="s">
        <v>539</v>
      </c>
      <c r="L222" s="51" t="s">
        <v>310</v>
      </c>
      <c r="M222" s="51" t="s">
        <v>280</v>
      </c>
      <c r="N222" s="51" t="s">
        <v>99</v>
      </c>
      <c r="O222" s="51" t="s">
        <v>636</v>
      </c>
      <c r="P222" s="54">
        <v>73709.75</v>
      </c>
      <c r="Q222" s="51" t="s">
        <v>99</v>
      </c>
      <c r="R222" s="51" t="s">
        <v>589</v>
      </c>
      <c r="S222" s="51" t="s">
        <v>637</v>
      </c>
    </row>
    <row r="223" spans="1:19" ht="14.1" hidden="1" customHeight="1" x14ac:dyDescent="0.3">
      <c r="A223" s="52" t="s">
        <v>99</v>
      </c>
      <c r="B223" s="51" t="s">
        <v>21</v>
      </c>
      <c r="C223" s="51" t="s">
        <v>100</v>
      </c>
      <c r="D223" s="51" t="s">
        <v>634</v>
      </c>
      <c r="E223" s="51" t="s">
        <v>635</v>
      </c>
      <c r="F223" s="51" t="s">
        <v>103</v>
      </c>
      <c r="G223" s="53">
        <v>45534</v>
      </c>
      <c r="H223" s="53">
        <v>45551</v>
      </c>
      <c r="I223" s="51" t="s">
        <v>104</v>
      </c>
      <c r="J223" s="51" t="s">
        <v>538</v>
      </c>
      <c r="K223" s="51" t="s">
        <v>539</v>
      </c>
      <c r="L223" s="51" t="s">
        <v>310</v>
      </c>
      <c r="M223" s="51" t="s">
        <v>280</v>
      </c>
      <c r="N223" s="51" t="s">
        <v>99</v>
      </c>
      <c r="O223" s="51" t="s">
        <v>334</v>
      </c>
      <c r="P223" s="54">
        <v>57543.38</v>
      </c>
      <c r="Q223" s="51" t="s">
        <v>99</v>
      </c>
      <c r="R223" s="51" t="s">
        <v>589</v>
      </c>
      <c r="S223" s="51" t="s">
        <v>638</v>
      </c>
    </row>
    <row r="224" spans="1:19" ht="14.1" hidden="1" customHeight="1" x14ac:dyDescent="0.3">
      <c r="A224" s="52" t="s">
        <v>99</v>
      </c>
      <c r="B224" s="51" t="s">
        <v>21</v>
      </c>
      <c r="C224" s="51" t="s">
        <v>100</v>
      </c>
      <c r="D224" s="51" t="s">
        <v>634</v>
      </c>
      <c r="E224" s="51" t="s">
        <v>635</v>
      </c>
      <c r="F224" s="51" t="s">
        <v>103</v>
      </c>
      <c r="G224" s="53">
        <v>45534</v>
      </c>
      <c r="H224" s="53">
        <v>45551</v>
      </c>
      <c r="I224" s="51" t="s">
        <v>104</v>
      </c>
      <c r="J224" s="51" t="s">
        <v>538</v>
      </c>
      <c r="K224" s="51" t="s">
        <v>539</v>
      </c>
      <c r="L224" s="51" t="s">
        <v>310</v>
      </c>
      <c r="M224" s="51" t="s">
        <v>280</v>
      </c>
      <c r="N224" s="51" t="s">
        <v>99</v>
      </c>
      <c r="O224" s="51" t="s">
        <v>332</v>
      </c>
      <c r="P224" s="54">
        <v>154305.53</v>
      </c>
      <c r="Q224" s="51" t="s">
        <v>99</v>
      </c>
      <c r="R224" s="51" t="s">
        <v>589</v>
      </c>
      <c r="S224" s="51" t="s">
        <v>333</v>
      </c>
    </row>
    <row r="225" spans="1:19" ht="14.1" hidden="1" customHeight="1" x14ac:dyDescent="0.3">
      <c r="A225" s="52" t="s">
        <v>99</v>
      </c>
      <c r="B225" s="51" t="s">
        <v>21</v>
      </c>
      <c r="C225" s="51" t="s">
        <v>100</v>
      </c>
      <c r="D225" s="51" t="s">
        <v>634</v>
      </c>
      <c r="E225" s="51" t="s">
        <v>635</v>
      </c>
      <c r="F225" s="51" t="s">
        <v>103</v>
      </c>
      <c r="G225" s="53">
        <v>45534</v>
      </c>
      <c r="H225" s="53">
        <v>45551</v>
      </c>
      <c r="I225" s="51" t="s">
        <v>104</v>
      </c>
      <c r="J225" s="51" t="s">
        <v>538</v>
      </c>
      <c r="K225" s="51" t="s">
        <v>539</v>
      </c>
      <c r="L225" s="51" t="s">
        <v>310</v>
      </c>
      <c r="M225" s="51" t="s">
        <v>280</v>
      </c>
      <c r="N225" s="51" t="s">
        <v>99</v>
      </c>
      <c r="O225" s="51" t="s">
        <v>639</v>
      </c>
      <c r="P225" s="54">
        <v>77957.02</v>
      </c>
      <c r="Q225" s="51" t="s">
        <v>99</v>
      </c>
      <c r="R225" s="51" t="s">
        <v>589</v>
      </c>
      <c r="S225" s="51" t="s">
        <v>640</v>
      </c>
    </row>
    <row r="226" spans="1:19" ht="14.1" hidden="1" customHeight="1" x14ac:dyDescent="0.3">
      <c r="A226" s="52" t="s">
        <v>99</v>
      </c>
      <c r="B226" s="51" t="s">
        <v>21</v>
      </c>
      <c r="C226" s="51" t="s">
        <v>100</v>
      </c>
      <c r="D226" s="51" t="s">
        <v>634</v>
      </c>
      <c r="E226" s="51" t="s">
        <v>635</v>
      </c>
      <c r="F226" s="51" t="s">
        <v>103</v>
      </c>
      <c r="G226" s="53">
        <v>45534</v>
      </c>
      <c r="H226" s="53">
        <v>45551</v>
      </c>
      <c r="I226" s="51" t="s">
        <v>104</v>
      </c>
      <c r="J226" s="51" t="s">
        <v>538</v>
      </c>
      <c r="K226" s="51" t="s">
        <v>539</v>
      </c>
      <c r="L226" s="51" t="s">
        <v>310</v>
      </c>
      <c r="M226" s="51" t="s">
        <v>280</v>
      </c>
      <c r="N226" s="51" t="s">
        <v>99</v>
      </c>
      <c r="O226" s="51" t="s">
        <v>540</v>
      </c>
      <c r="P226" s="54">
        <v>134936.19</v>
      </c>
      <c r="Q226" s="51" t="s">
        <v>99</v>
      </c>
      <c r="R226" s="51" t="s">
        <v>589</v>
      </c>
      <c r="S226" s="51" t="s">
        <v>541</v>
      </c>
    </row>
    <row r="227" spans="1:19" ht="14.1" hidden="1" customHeight="1" x14ac:dyDescent="0.3">
      <c r="A227" s="52" t="s">
        <v>99</v>
      </c>
      <c r="B227" s="51" t="s">
        <v>21</v>
      </c>
      <c r="C227" s="51" t="s">
        <v>100</v>
      </c>
      <c r="D227" s="51" t="s">
        <v>634</v>
      </c>
      <c r="E227" s="51" t="s">
        <v>635</v>
      </c>
      <c r="F227" s="51" t="s">
        <v>103</v>
      </c>
      <c r="G227" s="53">
        <v>45534</v>
      </c>
      <c r="H227" s="53">
        <v>45551</v>
      </c>
      <c r="I227" s="51" t="s">
        <v>104</v>
      </c>
      <c r="J227" s="51" t="s">
        <v>538</v>
      </c>
      <c r="K227" s="51" t="s">
        <v>539</v>
      </c>
      <c r="L227" s="51" t="s">
        <v>310</v>
      </c>
      <c r="M227" s="51" t="s">
        <v>280</v>
      </c>
      <c r="N227" s="51" t="s">
        <v>99</v>
      </c>
      <c r="O227" s="51" t="s">
        <v>641</v>
      </c>
      <c r="P227" s="54">
        <v>91743.44</v>
      </c>
      <c r="Q227" s="51" t="s">
        <v>99</v>
      </c>
      <c r="R227" s="51" t="s">
        <v>589</v>
      </c>
      <c r="S227" s="51" t="s">
        <v>642</v>
      </c>
    </row>
    <row r="228" spans="1:19" ht="14.1" hidden="1" customHeight="1" x14ac:dyDescent="0.3">
      <c r="A228" s="52" t="s">
        <v>99</v>
      </c>
      <c r="B228" s="51" t="s">
        <v>21</v>
      </c>
      <c r="C228" s="51" t="s">
        <v>100</v>
      </c>
      <c r="D228" s="51" t="s">
        <v>634</v>
      </c>
      <c r="E228" s="51" t="s">
        <v>635</v>
      </c>
      <c r="F228" s="51" t="s">
        <v>103</v>
      </c>
      <c r="G228" s="53">
        <v>45534</v>
      </c>
      <c r="H228" s="53">
        <v>45551</v>
      </c>
      <c r="I228" s="51" t="s">
        <v>104</v>
      </c>
      <c r="J228" s="51" t="s">
        <v>538</v>
      </c>
      <c r="K228" s="51" t="s">
        <v>539</v>
      </c>
      <c r="L228" s="51" t="s">
        <v>310</v>
      </c>
      <c r="M228" s="51" t="s">
        <v>280</v>
      </c>
      <c r="N228" s="51" t="s">
        <v>99</v>
      </c>
      <c r="O228" s="51" t="s">
        <v>549</v>
      </c>
      <c r="P228" s="54">
        <v>1024277.8</v>
      </c>
      <c r="Q228" s="51" t="s">
        <v>99</v>
      </c>
      <c r="R228" s="51" t="s">
        <v>589</v>
      </c>
      <c r="S228" s="51" t="s">
        <v>643</v>
      </c>
    </row>
    <row r="229" spans="1:19" ht="14.1" hidden="1" customHeight="1" x14ac:dyDescent="0.3">
      <c r="A229" s="52" t="s">
        <v>99</v>
      </c>
      <c r="B229" s="51" t="s">
        <v>21</v>
      </c>
      <c r="C229" s="51" t="s">
        <v>100</v>
      </c>
      <c r="D229" s="51" t="s">
        <v>634</v>
      </c>
      <c r="E229" s="51" t="s">
        <v>635</v>
      </c>
      <c r="F229" s="51" t="s">
        <v>103</v>
      </c>
      <c r="G229" s="53">
        <v>45534</v>
      </c>
      <c r="H229" s="53">
        <v>45551</v>
      </c>
      <c r="I229" s="51" t="s">
        <v>104</v>
      </c>
      <c r="J229" s="51" t="s">
        <v>538</v>
      </c>
      <c r="K229" s="51" t="s">
        <v>539</v>
      </c>
      <c r="L229" s="51" t="s">
        <v>310</v>
      </c>
      <c r="M229" s="51" t="s">
        <v>280</v>
      </c>
      <c r="N229" s="51" t="s">
        <v>99</v>
      </c>
      <c r="O229" s="51" t="s">
        <v>552</v>
      </c>
      <c r="P229" s="54">
        <v>1687481.08</v>
      </c>
      <c r="Q229" s="51" t="s">
        <v>99</v>
      </c>
      <c r="R229" s="51" t="s">
        <v>589</v>
      </c>
      <c r="S229" s="51" t="s">
        <v>644</v>
      </c>
    </row>
    <row r="230" spans="1:19" ht="14.1" hidden="1" customHeight="1" x14ac:dyDescent="0.3">
      <c r="A230" s="52" t="s">
        <v>99</v>
      </c>
      <c r="B230" s="51" t="s">
        <v>21</v>
      </c>
      <c r="C230" s="51" t="s">
        <v>100</v>
      </c>
      <c r="D230" s="51" t="s">
        <v>634</v>
      </c>
      <c r="E230" s="51" t="s">
        <v>635</v>
      </c>
      <c r="F230" s="51" t="s">
        <v>103</v>
      </c>
      <c r="G230" s="53">
        <v>45534</v>
      </c>
      <c r="H230" s="53">
        <v>45551</v>
      </c>
      <c r="I230" s="51" t="s">
        <v>104</v>
      </c>
      <c r="J230" s="51" t="s">
        <v>538</v>
      </c>
      <c r="K230" s="51" t="s">
        <v>539</v>
      </c>
      <c r="L230" s="51" t="s">
        <v>310</v>
      </c>
      <c r="M230" s="51" t="s">
        <v>280</v>
      </c>
      <c r="N230" s="51" t="s">
        <v>99</v>
      </c>
      <c r="O230" s="51" t="s">
        <v>645</v>
      </c>
      <c r="P230" s="54">
        <v>39189.69</v>
      </c>
      <c r="Q230" s="51" t="s">
        <v>99</v>
      </c>
      <c r="R230" s="51" t="s">
        <v>589</v>
      </c>
      <c r="S230" s="51" t="s">
        <v>646</v>
      </c>
    </row>
    <row r="231" spans="1:19" ht="14.1" hidden="1" customHeight="1" x14ac:dyDescent="0.3">
      <c r="A231" s="52" t="s">
        <v>99</v>
      </c>
      <c r="B231" s="51" t="s">
        <v>21</v>
      </c>
      <c r="C231" s="51" t="s">
        <v>100</v>
      </c>
      <c r="D231" s="51" t="s">
        <v>613</v>
      </c>
      <c r="E231" s="51" t="s">
        <v>614</v>
      </c>
      <c r="F231" s="51" t="s">
        <v>103</v>
      </c>
      <c r="G231" s="53">
        <v>45534</v>
      </c>
      <c r="H231" s="53">
        <v>45551</v>
      </c>
      <c r="I231" s="51" t="s">
        <v>104</v>
      </c>
      <c r="J231" s="51" t="s">
        <v>321</v>
      </c>
      <c r="K231" s="51" t="s">
        <v>322</v>
      </c>
      <c r="L231" s="51" t="s">
        <v>310</v>
      </c>
      <c r="M231" s="51" t="s">
        <v>280</v>
      </c>
      <c r="N231" s="51" t="s">
        <v>99</v>
      </c>
      <c r="O231" s="51" t="s">
        <v>281</v>
      </c>
      <c r="P231" s="54">
        <v>3612595.63</v>
      </c>
      <c r="Q231" s="51" t="s">
        <v>99</v>
      </c>
      <c r="R231" s="51" t="s">
        <v>589</v>
      </c>
      <c r="S231" s="51" t="s">
        <v>282</v>
      </c>
    </row>
    <row r="232" spans="1:19" ht="14.1" hidden="1" customHeight="1" x14ac:dyDescent="0.3">
      <c r="A232" s="52" t="s">
        <v>99</v>
      </c>
      <c r="B232" s="51" t="s">
        <v>21</v>
      </c>
      <c r="C232" s="51" t="s">
        <v>100</v>
      </c>
      <c r="D232" s="51" t="s">
        <v>613</v>
      </c>
      <c r="E232" s="51" t="s">
        <v>614</v>
      </c>
      <c r="F232" s="51" t="s">
        <v>103</v>
      </c>
      <c r="G232" s="53">
        <v>45534</v>
      </c>
      <c r="H232" s="53">
        <v>45551</v>
      </c>
      <c r="I232" s="51" t="s">
        <v>104</v>
      </c>
      <c r="J232" s="51" t="s">
        <v>321</v>
      </c>
      <c r="K232" s="51" t="s">
        <v>322</v>
      </c>
      <c r="L232" s="51" t="s">
        <v>310</v>
      </c>
      <c r="M232" s="51" t="s">
        <v>280</v>
      </c>
      <c r="N232" s="51" t="s">
        <v>99</v>
      </c>
      <c r="O232" s="51" t="s">
        <v>542</v>
      </c>
      <c r="P232" s="54">
        <v>320021.94</v>
      </c>
      <c r="Q232" s="51" t="s">
        <v>99</v>
      </c>
      <c r="R232" s="51" t="s">
        <v>589</v>
      </c>
      <c r="S232" s="51" t="s">
        <v>543</v>
      </c>
    </row>
    <row r="233" spans="1:19" ht="14.1" hidden="1" customHeight="1" x14ac:dyDescent="0.3">
      <c r="A233" s="52" t="s">
        <v>99</v>
      </c>
      <c r="B233" s="51" t="s">
        <v>21</v>
      </c>
      <c r="C233" s="51" t="s">
        <v>100</v>
      </c>
      <c r="D233" s="51" t="s">
        <v>615</v>
      </c>
      <c r="E233" s="51" t="s">
        <v>616</v>
      </c>
      <c r="F233" s="51" t="s">
        <v>103</v>
      </c>
      <c r="G233" s="53">
        <v>45545</v>
      </c>
      <c r="H233" s="53">
        <v>45551</v>
      </c>
      <c r="I233" s="51" t="s">
        <v>104</v>
      </c>
      <c r="J233" s="51" t="s">
        <v>321</v>
      </c>
      <c r="K233" s="51" t="s">
        <v>322</v>
      </c>
      <c r="L233" s="51" t="s">
        <v>285</v>
      </c>
      <c r="M233" s="51" t="s">
        <v>280</v>
      </c>
      <c r="N233" s="51" t="s">
        <v>99</v>
      </c>
      <c r="O233" s="51" t="s">
        <v>281</v>
      </c>
      <c r="P233" s="54">
        <v>417011.1</v>
      </c>
      <c r="Q233" s="51" t="s">
        <v>99</v>
      </c>
      <c r="R233" s="51" t="s">
        <v>589</v>
      </c>
      <c r="S233" s="51" t="s">
        <v>282</v>
      </c>
    </row>
    <row r="234" spans="1:19" ht="14.1" hidden="1" customHeight="1" x14ac:dyDescent="0.3">
      <c r="A234" s="52" t="s">
        <v>99</v>
      </c>
      <c r="B234" s="51" t="s">
        <v>21</v>
      </c>
      <c r="C234" s="51" t="s">
        <v>100</v>
      </c>
      <c r="D234" s="51" t="s">
        <v>647</v>
      </c>
      <c r="E234" s="51" t="s">
        <v>648</v>
      </c>
      <c r="F234" s="51" t="s">
        <v>103</v>
      </c>
      <c r="G234" s="53">
        <v>45539</v>
      </c>
      <c r="H234" s="53">
        <v>45551</v>
      </c>
      <c r="I234" s="51" t="s">
        <v>104</v>
      </c>
      <c r="J234" s="51" t="s">
        <v>325</v>
      </c>
      <c r="K234" s="51" t="s">
        <v>326</v>
      </c>
      <c r="L234" s="51" t="s">
        <v>327</v>
      </c>
      <c r="M234" s="51" t="s">
        <v>280</v>
      </c>
      <c r="N234" s="51" t="s">
        <v>99</v>
      </c>
      <c r="O234" s="51" t="s">
        <v>281</v>
      </c>
      <c r="P234" s="54">
        <v>52052</v>
      </c>
      <c r="Q234" s="51" t="s">
        <v>99</v>
      </c>
      <c r="R234" s="51" t="s">
        <v>589</v>
      </c>
      <c r="S234" s="51" t="s">
        <v>282</v>
      </c>
    </row>
    <row r="235" spans="1:19" ht="14.1" hidden="1" customHeight="1" x14ac:dyDescent="0.3">
      <c r="A235" s="52" t="s">
        <v>99</v>
      </c>
      <c r="B235" s="51" t="s">
        <v>21</v>
      </c>
      <c r="C235" s="51" t="s">
        <v>100</v>
      </c>
      <c r="D235" s="51" t="s">
        <v>649</v>
      </c>
      <c r="E235" s="51" t="s">
        <v>650</v>
      </c>
      <c r="F235" s="51" t="s">
        <v>103</v>
      </c>
      <c r="G235" s="53">
        <v>45539</v>
      </c>
      <c r="H235" s="53">
        <v>45551</v>
      </c>
      <c r="I235" s="51" t="s">
        <v>104</v>
      </c>
      <c r="J235" s="51" t="s">
        <v>325</v>
      </c>
      <c r="K235" s="51" t="s">
        <v>326</v>
      </c>
      <c r="L235" s="51" t="s">
        <v>327</v>
      </c>
      <c r="M235" s="51" t="s">
        <v>280</v>
      </c>
      <c r="N235" s="51" t="s">
        <v>99</v>
      </c>
      <c r="O235" s="51" t="s">
        <v>281</v>
      </c>
      <c r="P235" s="54">
        <v>79116</v>
      </c>
      <c r="Q235" s="51" t="s">
        <v>99</v>
      </c>
      <c r="R235" s="51" t="s">
        <v>589</v>
      </c>
      <c r="S235" s="51" t="s">
        <v>282</v>
      </c>
    </row>
    <row r="236" spans="1:19" ht="14.1" hidden="1" customHeight="1" x14ac:dyDescent="0.3">
      <c r="A236" s="52" t="s">
        <v>99</v>
      </c>
      <c r="B236" s="51" t="s">
        <v>21</v>
      </c>
      <c r="C236" s="51" t="s">
        <v>100</v>
      </c>
      <c r="D236" s="51" t="s">
        <v>651</v>
      </c>
      <c r="E236" s="51" t="s">
        <v>652</v>
      </c>
      <c r="F236" s="51" t="s">
        <v>103</v>
      </c>
      <c r="G236" s="53">
        <v>45539</v>
      </c>
      <c r="H236" s="53">
        <v>45551</v>
      </c>
      <c r="I236" s="51" t="s">
        <v>104</v>
      </c>
      <c r="J236" s="51" t="s">
        <v>325</v>
      </c>
      <c r="K236" s="51" t="s">
        <v>326</v>
      </c>
      <c r="L236" s="51" t="s">
        <v>327</v>
      </c>
      <c r="M236" s="51" t="s">
        <v>280</v>
      </c>
      <c r="N236" s="51" t="s">
        <v>99</v>
      </c>
      <c r="O236" s="51" t="s">
        <v>281</v>
      </c>
      <c r="P236" s="54">
        <v>377034.64</v>
      </c>
      <c r="Q236" s="51" t="s">
        <v>99</v>
      </c>
      <c r="R236" s="51" t="s">
        <v>589</v>
      </c>
      <c r="S236" s="51" t="s">
        <v>282</v>
      </c>
    </row>
    <row r="237" spans="1:19" ht="14.1" hidden="1" customHeight="1" x14ac:dyDescent="0.3">
      <c r="A237" s="52" t="s">
        <v>99</v>
      </c>
      <c r="B237" s="51" t="s">
        <v>21</v>
      </c>
      <c r="C237" s="51" t="s">
        <v>100</v>
      </c>
      <c r="D237" s="51" t="s">
        <v>651</v>
      </c>
      <c r="E237" s="51" t="s">
        <v>652</v>
      </c>
      <c r="F237" s="51" t="s">
        <v>103</v>
      </c>
      <c r="G237" s="53">
        <v>45539</v>
      </c>
      <c r="H237" s="53">
        <v>45551</v>
      </c>
      <c r="I237" s="51" t="s">
        <v>104</v>
      </c>
      <c r="J237" s="51" t="s">
        <v>325</v>
      </c>
      <c r="K237" s="51" t="s">
        <v>326</v>
      </c>
      <c r="L237" s="51" t="s">
        <v>327</v>
      </c>
      <c r="M237" s="51" t="s">
        <v>280</v>
      </c>
      <c r="N237" s="51" t="s">
        <v>99</v>
      </c>
      <c r="O237" s="51" t="s">
        <v>302</v>
      </c>
      <c r="P237" s="54">
        <v>21440</v>
      </c>
      <c r="Q237" s="51" t="s">
        <v>99</v>
      </c>
      <c r="R237" s="51" t="s">
        <v>589</v>
      </c>
      <c r="S237" s="51" t="s">
        <v>303</v>
      </c>
    </row>
    <row r="238" spans="1:19" ht="14.1" hidden="1" customHeight="1" x14ac:dyDescent="0.3">
      <c r="A238" s="52" t="s">
        <v>99</v>
      </c>
      <c r="B238" s="51" t="s">
        <v>21</v>
      </c>
      <c r="C238" s="51" t="s">
        <v>100</v>
      </c>
      <c r="D238" s="51" t="s">
        <v>653</v>
      </c>
      <c r="E238" s="51" t="s">
        <v>654</v>
      </c>
      <c r="F238" s="51" t="s">
        <v>103</v>
      </c>
      <c r="G238" s="53">
        <v>45539</v>
      </c>
      <c r="H238" s="53">
        <v>45551</v>
      </c>
      <c r="I238" s="51" t="s">
        <v>104</v>
      </c>
      <c r="J238" s="51" t="s">
        <v>325</v>
      </c>
      <c r="K238" s="51" t="s">
        <v>326</v>
      </c>
      <c r="L238" s="51" t="s">
        <v>327</v>
      </c>
      <c r="M238" s="51" t="s">
        <v>280</v>
      </c>
      <c r="N238" s="51" t="s">
        <v>99</v>
      </c>
      <c r="O238" s="51" t="s">
        <v>549</v>
      </c>
      <c r="P238" s="54">
        <v>25498</v>
      </c>
      <c r="Q238" s="51" t="s">
        <v>99</v>
      </c>
      <c r="R238" s="51" t="s">
        <v>589</v>
      </c>
      <c r="S238" s="51" t="s">
        <v>550</v>
      </c>
    </row>
    <row r="239" spans="1:19" ht="14.1" hidden="1" customHeight="1" x14ac:dyDescent="0.3">
      <c r="A239" s="52" t="s">
        <v>99</v>
      </c>
      <c r="B239" s="51" t="s">
        <v>21</v>
      </c>
      <c r="C239" s="51" t="s">
        <v>100</v>
      </c>
      <c r="D239" s="51" t="s">
        <v>653</v>
      </c>
      <c r="E239" s="51" t="s">
        <v>654</v>
      </c>
      <c r="F239" s="51" t="s">
        <v>103</v>
      </c>
      <c r="G239" s="53">
        <v>45539</v>
      </c>
      <c r="H239" s="53">
        <v>45551</v>
      </c>
      <c r="I239" s="51" t="s">
        <v>104</v>
      </c>
      <c r="J239" s="51" t="s">
        <v>325</v>
      </c>
      <c r="K239" s="51" t="s">
        <v>326</v>
      </c>
      <c r="L239" s="51" t="s">
        <v>327</v>
      </c>
      <c r="M239" s="51" t="s">
        <v>280</v>
      </c>
      <c r="N239" s="51" t="s">
        <v>99</v>
      </c>
      <c r="O239" s="51" t="s">
        <v>641</v>
      </c>
      <c r="P239" s="54">
        <v>11722</v>
      </c>
      <c r="Q239" s="51" t="s">
        <v>99</v>
      </c>
      <c r="R239" s="51" t="s">
        <v>589</v>
      </c>
      <c r="S239" s="51" t="s">
        <v>655</v>
      </c>
    </row>
    <row r="240" spans="1:19" ht="14.1" hidden="1" customHeight="1" x14ac:dyDescent="0.3">
      <c r="A240" s="52" t="s">
        <v>99</v>
      </c>
      <c r="B240" s="51" t="s">
        <v>21</v>
      </c>
      <c r="C240" s="51" t="s">
        <v>100</v>
      </c>
      <c r="D240" s="51" t="s">
        <v>653</v>
      </c>
      <c r="E240" s="51" t="s">
        <v>654</v>
      </c>
      <c r="F240" s="51" t="s">
        <v>103</v>
      </c>
      <c r="G240" s="53">
        <v>45539</v>
      </c>
      <c r="H240" s="53">
        <v>45551</v>
      </c>
      <c r="I240" s="51" t="s">
        <v>104</v>
      </c>
      <c r="J240" s="51" t="s">
        <v>325</v>
      </c>
      <c r="K240" s="51" t="s">
        <v>326</v>
      </c>
      <c r="L240" s="51" t="s">
        <v>327</v>
      </c>
      <c r="M240" s="51" t="s">
        <v>280</v>
      </c>
      <c r="N240" s="51" t="s">
        <v>99</v>
      </c>
      <c r="O240" s="51" t="s">
        <v>332</v>
      </c>
      <c r="P240" s="54">
        <v>3014</v>
      </c>
      <c r="Q240" s="51" t="s">
        <v>99</v>
      </c>
      <c r="R240" s="51" t="s">
        <v>589</v>
      </c>
      <c r="S240" s="51" t="s">
        <v>551</v>
      </c>
    </row>
    <row r="241" spans="1:19" ht="14.1" hidden="1" customHeight="1" x14ac:dyDescent="0.3">
      <c r="A241" s="52" t="s">
        <v>99</v>
      </c>
      <c r="B241" s="51" t="s">
        <v>21</v>
      </c>
      <c r="C241" s="51" t="s">
        <v>100</v>
      </c>
      <c r="D241" s="51" t="s">
        <v>653</v>
      </c>
      <c r="E241" s="51" t="s">
        <v>654</v>
      </c>
      <c r="F241" s="51" t="s">
        <v>103</v>
      </c>
      <c r="G241" s="53">
        <v>45539</v>
      </c>
      <c r="H241" s="53">
        <v>45551</v>
      </c>
      <c r="I241" s="51" t="s">
        <v>104</v>
      </c>
      <c r="J241" s="51" t="s">
        <v>325</v>
      </c>
      <c r="K241" s="51" t="s">
        <v>326</v>
      </c>
      <c r="L241" s="51" t="s">
        <v>327</v>
      </c>
      <c r="M241" s="51" t="s">
        <v>280</v>
      </c>
      <c r="N241" s="51" t="s">
        <v>99</v>
      </c>
      <c r="O241" s="51" t="s">
        <v>552</v>
      </c>
      <c r="P241" s="54">
        <v>51104</v>
      </c>
      <c r="Q241" s="51" t="s">
        <v>99</v>
      </c>
      <c r="R241" s="51" t="s">
        <v>589</v>
      </c>
      <c r="S241" s="51" t="s">
        <v>656</v>
      </c>
    </row>
    <row r="242" spans="1:19" ht="14.1" hidden="1" customHeight="1" x14ac:dyDescent="0.3">
      <c r="A242" s="52" t="s">
        <v>99</v>
      </c>
      <c r="B242" s="51" t="s">
        <v>21</v>
      </c>
      <c r="C242" s="51" t="s">
        <v>100</v>
      </c>
      <c r="D242" s="51" t="s">
        <v>653</v>
      </c>
      <c r="E242" s="51" t="s">
        <v>654</v>
      </c>
      <c r="F242" s="51" t="s">
        <v>103</v>
      </c>
      <c r="G242" s="53">
        <v>45539</v>
      </c>
      <c r="H242" s="53">
        <v>45551</v>
      </c>
      <c r="I242" s="51" t="s">
        <v>104</v>
      </c>
      <c r="J242" s="51" t="s">
        <v>325</v>
      </c>
      <c r="K242" s="51" t="s">
        <v>326</v>
      </c>
      <c r="L242" s="51" t="s">
        <v>327</v>
      </c>
      <c r="M242" s="51" t="s">
        <v>280</v>
      </c>
      <c r="N242" s="51" t="s">
        <v>99</v>
      </c>
      <c r="O242" s="51" t="s">
        <v>540</v>
      </c>
      <c r="P242" s="54">
        <v>10020</v>
      </c>
      <c r="Q242" s="51" t="s">
        <v>99</v>
      </c>
      <c r="R242" s="51" t="s">
        <v>589</v>
      </c>
      <c r="S242" s="51" t="s">
        <v>657</v>
      </c>
    </row>
    <row r="243" spans="1:19" ht="14.1" hidden="1" customHeight="1" x14ac:dyDescent="0.3">
      <c r="A243" s="52" t="s">
        <v>99</v>
      </c>
      <c r="B243" s="51" t="s">
        <v>21</v>
      </c>
      <c r="C243" s="51" t="s">
        <v>100</v>
      </c>
      <c r="D243" s="51" t="s">
        <v>653</v>
      </c>
      <c r="E243" s="51" t="s">
        <v>654</v>
      </c>
      <c r="F243" s="51" t="s">
        <v>103</v>
      </c>
      <c r="G243" s="53">
        <v>45539</v>
      </c>
      <c r="H243" s="53">
        <v>45551</v>
      </c>
      <c r="I243" s="51" t="s">
        <v>104</v>
      </c>
      <c r="J243" s="51" t="s">
        <v>325</v>
      </c>
      <c r="K243" s="51" t="s">
        <v>326</v>
      </c>
      <c r="L243" s="51" t="s">
        <v>327</v>
      </c>
      <c r="M243" s="51" t="s">
        <v>280</v>
      </c>
      <c r="N243" s="51" t="s">
        <v>99</v>
      </c>
      <c r="O243" s="51" t="s">
        <v>645</v>
      </c>
      <c r="P243" s="54">
        <v>6384</v>
      </c>
      <c r="Q243" s="51" t="s">
        <v>99</v>
      </c>
      <c r="R243" s="51" t="s">
        <v>589</v>
      </c>
      <c r="S243" s="51" t="s">
        <v>658</v>
      </c>
    </row>
    <row r="244" spans="1:19" ht="14.1" hidden="1" customHeight="1" x14ac:dyDescent="0.3">
      <c r="A244" s="52" t="s">
        <v>99</v>
      </c>
      <c r="B244" s="51" t="s">
        <v>21</v>
      </c>
      <c r="C244" s="51" t="s">
        <v>100</v>
      </c>
      <c r="D244" s="51" t="s">
        <v>653</v>
      </c>
      <c r="E244" s="51" t="s">
        <v>654</v>
      </c>
      <c r="F244" s="51" t="s">
        <v>103</v>
      </c>
      <c r="G244" s="53">
        <v>45539</v>
      </c>
      <c r="H244" s="53">
        <v>45551</v>
      </c>
      <c r="I244" s="51" t="s">
        <v>104</v>
      </c>
      <c r="J244" s="51" t="s">
        <v>325</v>
      </c>
      <c r="K244" s="51" t="s">
        <v>326</v>
      </c>
      <c r="L244" s="51" t="s">
        <v>327</v>
      </c>
      <c r="M244" s="51" t="s">
        <v>280</v>
      </c>
      <c r="N244" s="51" t="s">
        <v>99</v>
      </c>
      <c r="O244" s="51" t="s">
        <v>639</v>
      </c>
      <c r="P244" s="54">
        <v>7292</v>
      </c>
      <c r="Q244" s="51" t="s">
        <v>99</v>
      </c>
      <c r="R244" s="51" t="s">
        <v>589</v>
      </c>
      <c r="S244" s="51" t="s">
        <v>659</v>
      </c>
    </row>
    <row r="245" spans="1:19" ht="14.1" hidden="1" customHeight="1" x14ac:dyDescent="0.3">
      <c r="A245" s="52" t="s">
        <v>99</v>
      </c>
      <c r="B245" s="51" t="s">
        <v>21</v>
      </c>
      <c r="C245" s="51" t="s">
        <v>100</v>
      </c>
      <c r="D245" s="51" t="s">
        <v>653</v>
      </c>
      <c r="E245" s="51" t="s">
        <v>654</v>
      </c>
      <c r="F245" s="51" t="s">
        <v>103</v>
      </c>
      <c r="G245" s="53">
        <v>45539</v>
      </c>
      <c r="H245" s="53">
        <v>45551</v>
      </c>
      <c r="I245" s="51" t="s">
        <v>104</v>
      </c>
      <c r="J245" s="51" t="s">
        <v>325</v>
      </c>
      <c r="K245" s="51" t="s">
        <v>326</v>
      </c>
      <c r="L245" s="51" t="s">
        <v>327</v>
      </c>
      <c r="M245" s="51" t="s">
        <v>280</v>
      </c>
      <c r="N245" s="51" t="s">
        <v>99</v>
      </c>
      <c r="O245" s="51" t="s">
        <v>636</v>
      </c>
      <c r="P245" s="54">
        <v>30784</v>
      </c>
      <c r="Q245" s="51" t="s">
        <v>99</v>
      </c>
      <c r="R245" s="51" t="s">
        <v>589</v>
      </c>
      <c r="S245" s="51" t="s">
        <v>660</v>
      </c>
    </row>
    <row r="246" spans="1:19" ht="14.1" hidden="1" customHeight="1" x14ac:dyDescent="0.3">
      <c r="A246" s="52" t="s">
        <v>99</v>
      </c>
      <c r="B246" s="51" t="s">
        <v>21</v>
      </c>
      <c r="C246" s="51" t="s">
        <v>100</v>
      </c>
      <c r="D246" s="51" t="s">
        <v>653</v>
      </c>
      <c r="E246" s="51" t="s">
        <v>654</v>
      </c>
      <c r="F246" s="51" t="s">
        <v>103</v>
      </c>
      <c r="G246" s="53">
        <v>45539</v>
      </c>
      <c r="H246" s="53">
        <v>45551</v>
      </c>
      <c r="I246" s="51" t="s">
        <v>104</v>
      </c>
      <c r="J246" s="51" t="s">
        <v>325</v>
      </c>
      <c r="K246" s="51" t="s">
        <v>326</v>
      </c>
      <c r="L246" s="51" t="s">
        <v>327</v>
      </c>
      <c r="M246" s="51" t="s">
        <v>280</v>
      </c>
      <c r="N246" s="51" t="s">
        <v>99</v>
      </c>
      <c r="O246" s="51" t="s">
        <v>661</v>
      </c>
      <c r="P246" s="54">
        <v>11597</v>
      </c>
      <c r="Q246" s="51" t="s">
        <v>99</v>
      </c>
      <c r="R246" s="51" t="s">
        <v>589</v>
      </c>
      <c r="S246" s="51" t="s">
        <v>662</v>
      </c>
    </row>
    <row r="247" spans="1:19" ht="14.1" hidden="1" customHeight="1" x14ac:dyDescent="0.3">
      <c r="A247" s="52" t="s">
        <v>99</v>
      </c>
      <c r="B247" s="51" t="s">
        <v>21</v>
      </c>
      <c r="C247" s="51" t="s">
        <v>100</v>
      </c>
      <c r="D247" s="51" t="s">
        <v>587</v>
      </c>
      <c r="E247" s="51" t="s">
        <v>588</v>
      </c>
      <c r="F247" s="51" t="s">
        <v>103</v>
      </c>
      <c r="G247" s="53">
        <v>45534</v>
      </c>
      <c r="H247" s="53">
        <v>45551</v>
      </c>
      <c r="I247" s="51" t="s">
        <v>104</v>
      </c>
      <c r="J247" s="51" t="s">
        <v>487</v>
      </c>
      <c r="K247" s="51" t="s">
        <v>488</v>
      </c>
      <c r="L247" s="51" t="s">
        <v>310</v>
      </c>
      <c r="M247" s="51" t="s">
        <v>280</v>
      </c>
      <c r="N247" s="51" t="s">
        <v>99</v>
      </c>
      <c r="O247" s="51" t="s">
        <v>281</v>
      </c>
      <c r="P247" s="54">
        <v>12632</v>
      </c>
      <c r="Q247" s="51" t="s">
        <v>99</v>
      </c>
      <c r="R247" s="51" t="s">
        <v>589</v>
      </c>
      <c r="S247" s="51" t="s">
        <v>282</v>
      </c>
    </row>
    <row r="248" spans="1:19" ht="14.1" hidden="1" customHeight="1" x14ac:dyDescent="0.3">
      <c r="A248" s="52" t="s">
        <v>99</v>
      </c>
      <c r="B248" s="51" t="s">
        <v>21</v>
      </c>
      <c r="C248" s="51" t="s">
        <v>100</v>
      </c>
      <c r="D248" s="51" t="s">
        <v>663</v>
      </c>
      <c r="E248" s="51" t="s">
        <v>664</v>
      </c>
      <c r="F248" s="51" t="s">
        <v>103</v>
      </c>
      <c r="G248" s="53">
        <v>45530</v>
      </c>
      <c r="H248" s="53">
        <v>45551</v>
      </c>
      <c r="I248" s="51" t="s">
        <v>104</v>
      </c>
      <c r="J248" s="51" t="s">
        <v>340</v>
      </c>
      <c r="K248" s="51" t="s">
        <v>341</v>
      </c>
      <c r="L248" s="51" t="s">
        <v>342</v>
      </c>
      <c r="M248" s="51" t="s">
        <v>280</v>
      </c>
      <c r="N248" s="51" t="s">
        <v>99</v>
      </c>
      <c r="O248" s="51" t="s">
        <v>281</v>
      </c>
      <c r="P248" s="54">
        <v>22880</v>
      </c>
      <c r="Q248" s="51" t="s">
        <v>99</v>
      </c>
      <c r="R248" s="51" t="s">
        <v>589</v>
      </c>
      <c r="S248" s="51" t="s">
        <v>282</v>
      </c>
    </row>
    <row r="249" spans="1:19" ht="14.1" hidden="1" customHeight="1" x14ac:dyDescent="0.3">
      <c r="A249" s="52" t="s">
        <v>99</v>
      </c>
      <c r="B249" s="51" t="s">
        <v>21</v>
      </c>
      <c r="C249" s="51" t="s">
        <v>100</v>
      </c>
      <c r="D249" s="51" t="s">
        <v>665</v>
      </c>
      <c r="E249" s="51" t="s">
        <v>666</v>
      </c>
      <c r="F249" s="51" t="s">
        <v>103</v>
      </c>
      <c r="G249" s="53">
        <v>45540</v>
      </c>
      <c r="H249" s="53">
        <v>45551</v>
      </c>
      <c r="I249" s="51" t="s">
        <v>104</v>
      </c>
      <c r="J249" s="51" t="s">
        <v>340</v>
      </c>
      <c r="K249" s="51" t="s">
        <v>341</v>
      </c>
      <c r="L249" s="51" t="s">
        <v>345</v>
      </c>
      <c r="M249" s="51" t="s">
        <v>280</v>
      </c>
      <c r="N249" s="51" t="s">
        <v>99</v>
      </c>
      <c r="O249" s="51" t="s">
        <v>281</v>
      </c>
      <c r="P249" s="54">
        <v>310677</v>
      </c>
      <c r="Q249" s="51" t="s">
        <v>99</v>
      </c>
      <c r="R249" s="51" t="s">
        <v>589</v>
      </c>
      <c r="S249" s="51" t="s">
        <v>282</v>
      </c>
    </row>
    <row r="250" spans="1:19" ht="14.1" hidden="1" customHeight="1" x14ac:dyDescent="0.3">
      <c r="A250" s="52" t="s">
        <v>99</v>
      </c>
      <c r="B250" s="51" t="s">
        <v>21</v>
      </c>
      <c r="C250" s="51" t="s">
        <v>100</v>
      </c>
      <c r="D250" s="51" t="s">
        <v>665</v>
      </c>
      <c r="E250" s="51" t="s">
        <v>666</v>
      </c>
      <c r="F250" s="51" t="s">
        <v>103</v>
      </c>
      <c r="G250" s="53">
        <v>45540</v>
      </c>
      <c r="H250" s="53">
        <v>45551</v>
      </c>
      <c r="I250" s="51" t="s">
        <v>104</v>
      </c>
      <c r="J250" s="51" t="s">
        <v>340</v>
      </c>
      <c r="K250" s="51" t="s">
        <v>341</v>
      </c>
      <c r="L250" s="51" t="s">
        <v>345</v>
      </c>
      <c r="M250" s="51" t="s">
        <v>280</v>
      </c>
      <c r="N250" s="51" t="s">
        <v>99</v>
      </c>
      <c r="O250" s="51" t="s">
        <v>302</v>
      </c>
      <c r="P250" s="54">
        <v>8774</v>
      </c>
      <c r="Q250" s="51" t="s">
        <v>99</v>
      </c>
      <c r="R250" s="51" t="s">
        <v>589</v>
      </c>
      <c r="S250" s="51" t="s">
        <v>303</v>
      </c>
    </row>
    <row r="251" spans="1:19" ht="14.1" hidden="1" customHeight="1" x14ac:dyDescent="0.3">
      <c r="A251" s="52" t="s">
        <v>99</v>
      </c>
      <c r="B251" s="51" t="s">
        <v>21</v>
      </c>
      <c r="C251" s="51" t="s">
        <v>100</v>
      </c>
      <c r="D251" s="51" t="s">
        <v>667</v>
      </c>
      <c r="E251" s="51" t="s">
        <v>668</v>
      </c>
      <c r="F251" s="51" t="s">
        <v>103</v>
      </c>
      <c r="G251" s="53">
        <v>45535</v>
      </c>
      <c r="H251" s="53">
        <v>45551</v>
      </c>
      <c r="I251" s="51" t="s">
        <v>104</v>
      </c>
      <c r="J251" s="51" t="s">
        <v>340</v>
      </c>
      <c r="K251" s="51" t="s">
        <v>341</v>
      </c>
      <c r="L251" s="51" t="s">
        <v>348</v>
      </c>
      <c r="M251" s="51" t="s">
        <v>280</v>
      </c>
      <c r="N251" s="51" t="s">
        <v>99</v>
      </c>
      <c r="O251" s="51" t="s">
        <v>281</v>
      </c>
      <c r="P251" s="54">
        <v>996664.69</v>
      </c>
      <c r="Q251" s="51" t="s">
        <v>99</v>
      </c>
      <c r="R251" s="51" t="s">
        <v>589</v>
      </c>
      <c r="S251" s="51" t="s">
        <v>282</v>
      </c>
    </row>
    <row r="252" spans="1:19" ht="14.1" hidden="1" customHeight="1" x14ac:dyDescent="0.3">
      <c r="A252" s="52" t="s">
        <v>99</v>
      </c>
      <c r="B252" s="51" t="s">
        <v>21</v>
      </c>
      <c r="C252" s="51" t="s">
        <v>100</v>
      </c>
      <c r="D252" s="51" t="s">
        <v>669</v>
      </c>
      <c r="E252" s="51" t="s">
        <v>670</v>
      </c>
      <c r="F252" s="51" t="s">
        <v>103</v>
      </c>
      <c r="G252" s="53">
        <v>45535</v>
      </c>
      <c r="H252" s="53">
        <v>45551</v>
      </c>
      <c r="I252" s="51" t="s">
        <v>104</v>
      </c>
      <c r="J252" s="51" t="s">
        <v>340</v>
      </c>
      <c r="K252" s="51" t="s">
        <v>341</v>
      </c>
      <c r="L252" s="51" t="s">
        <v>348</v>
      </c>
      <c r="M252" s="51" t="s">
        <v>280</v>
      </c>
      <c r="N252" s="51" t="s">
        <v>99</v>
      </c>
      <c r="O252" s="51" t="s">
        <v>281</v>
      </c>
      <c r="P252" s="54">
        <v>158309</v>
      </c>
      <c r="Q252" s="51" t="s">
        <v>99</v>
      </c>
      <c r="R252" s="51" t="s">
        <v>589</v>
      </c>
      <c r="S252" s="51" t="s">
        <v>282</v>
      </c>
    </row>
    <row r="253" spans="1:19" ht="14.1" hidden="1" customHeight="1" x14ac:dyDescent="0.3">
      <c r="A253" s="52" t="s">
        <v>99</v>
      </c>
      <c r="B253" s="51" t="s">
        <v>21</v>
      </c>
      <c r="C253" s="51" t="s">
        <v>100</v>
      </c>
      <c r="D253" s="51" t="s">
        <v>669</v>
      </c>
      <c r="E253" s="51" t="s">
        <v>670</v>
      </c>
      <c r="F253" s="51" t="s">
        <v>103</v>
      </c>
      <c r="G253" s="53">
        <v>45535</v>
      </c>
      <c r="H253" s="53">
        <v>45551</v>
      </c>
      <c r="I253" s="51" t="s">
        <v>104</v>
      </c>
      <c r="J253" s="51" t="s">
        <v>340</v>
      </c>
      <c r="K253" s="51" t="s">
        <v>341</v>
      </c>
      <c r="L253" s="51" t="s">
        <v>348</v>
      </c>
      <c r="M253" s="51" t="s">
        <v>280</v>
      </c>
      <c r="N253" s="51" t="s">
        <v>99</v>
      </c>
      <c r="O253" s="51" t="s">
        <v>352</v>
      </c>
      <c r="P253" s="54">
        <v>44122.5</v>
      </c>
      <c r="Q253" s="51" t="s">
        <v>99</v>
      </c>
      <c r="R253" s="51" t="s">
        <v>589</v>
      </c>
      <c r="S253" s="51" t="s">
        <v>353</v>
      </c>
    </row>
    <row r="254" spans="1:19" ht="14.1" hidden="1" customHeight="1" x14ac:dyDescent="0.3">
      <c r="A254" s="52" t="s">
        <v>99</v>
      </c>
      <c r="B254" s="51" t="s">
        <v>21</v>
      </c>
      <c r="C254" s="51" t="s">
        <v>100</v>
      </c>
      <c r="D254" s="51" t="s">
        <v>671</v>
      </c>
      <c r="E254" s="51" t="s">
        <v>672</v>
      </c>
      <c r="F254" s="51" t="s">
        <v>103</v>
      </c>
      <c r="G254" s="53">
        <v>45535</v>
      </c>
      <c r="H254" s="53">
        <v>45551</v>
      </c>
      <c r="I254" s="51" t="s">
        <v>104</v>
      </c>
      <c r="J254" s="51" t="s">
        <v>340</v>
      </c>
      <c r="K254" s="51" t="s">
        <v>341</v>
      </c>
      <c r="L254" s="51" t="s">
        <v>348</v>
      </c>
      <c r="M254" s="51" t="s">
        <v>280</v>
      </c>
      <c r="N254" s="51" t="s">
        <v>99</v>
      </c>
      <c r="O254" s="51" t="s">
        <v>281</v>
      </c>
      <c r="P254" s="54">
        <v>5075.2299999999996</v>
      </c>
      <c r="Q254" s="51" t="s">
        <v>99</v>
      </c>
      <c r="R254" s="51" t="s">
        <v>589</v>
      </c>
      <c r="S254" s="51" t="s">
        <v>282</v>
      </c>
    </row>
    <row r="255" spans="1:19" ht="14.1" hidden="1" customHeight="1" x14ac:dyDescent="0.3">
      <c r="A255" s="52" t="s">
        <v>99</v>
      </c>
      <c r="B255" s="51" t="s">
        <v>21</v>
      </c>
      <c r="C255" s="51" t="s">
        <v>100</v>
      </c>
      <c r="D255" s="51" t="s">
        <v>665</v>
      </c>
      <c r="E255" s="51" t="s">
        <v>666</v>
      </c>
      <c r="F255" s="51" t="s">
        <v>103</v>
      </c>
      <c r="G255" s="53">
        <v>45540</v>
      </c>
      <c r="H255" s="53">
        <v>45551</v>
      </c>
      <c r="I255" s="51" t="s">
        <v>104</v>
      </c>
      <c r="J255" s="51" t="s">
        <v>223</v>
      </c>
      <c r="K255" s="51" t="s">
        <v>224</v>
      </c>
      <c r="L255" s="51" t="s">
        <v>345</v>
      </c>
      <c r="M255" s="51" t="s">
        <v>280</v>
      </c>
      <c r="N255" s="51" t="s">
        <v>99</v>
      </c>
      <c r="O255" s="51" t="s">
        <v>281</v>
      </c>
      <c r="P255" s="54">
        <v>1934</v>
      </c>
      <c r="Q255" s="51" t="s">
        <v>99</v>
      </c>
      <c r="R255" s="51" t="s">
        <v>589</v>
      </c>
      <c r="S255" s="51" t="s">
        <v>282</v>
      </c>
    </row>
    <row r="256" spans="1:19" ht="14.1" hidden="1" customHeight="1" x14ac:dyDescent="0.3">
      <c r="A256" s="52" t="s">
        <v>99</v>
      </c>
      <c r="B256" s="51" t="s">
        <v>21</v>
      </c>
      <c r="C256" s="51" t="s">
        <v>100</v>
      </c>
      <c r="D256" s="51" t="s">
        <v>667</v>
      </c>
      <c r="E256" s="51" t="s">
        <v>668</v>
      </c>
      <c r="F256" s="51" t="s">
        <v>103</v>
      </c>
      <c r="G256" s="53">
        <v>45535</v>
      </c>
      <c r="H256" s="53">
        <v>45551</v>
      </c>
      <c r="I256" s="51" t="s">
        <v>104</v>
      </c>
      <c r="J256" s="51" t="s">
        <v>223</v>
      </c>
      <c r="K256" s="51" t="s">
        <v>224</v>
      </c>
      <c r="L256" s="51" t="s">
        <v>348</v>
      </c>
      <c r="M256" s="51" t="s">
        <v>280</v>
      </c>
      <c r="N256" s="51" t="s">
        <v>99</v>
      </c>
      <c r="O256" s="51" t="s">
        <v>281</v>
      </c>
      <c r="P256" s="54">
        <v>10392.049999999999</v>
      </c>
      <c r="Q256" s="51" t="s">
        <v>99</v>
      </c>
      <c r="R256" s="51" t="s">
        <v>589</v>
      </c>
      <c r="S256" s="51" t="s">
        <v>282</v>
      </c>
    </row>
    <row r="257" spans="1:19" ht="14.1" hidden="1" customHeight="1" x14ac:dyDescent="0.3">
      <c r="A257" s="52" t="s">
        <v>99</v>
      </c>
      <c r="B257" s="51" t="s">
        <v>21</v>
      </c>
      <c r="C257" s="51" t="s">
        <v>100</v>
      </c>
      <c r="D257" s="51" t="s">
        <v>669</v>
      </c>
      <c r="E257" s="51" t="s">
        <v>670</v>
      </c>
      <c r="F257" s="51" t="s">
        <v>103</v>
      </c>
      <c r="G257" s="53">
        <v>45535</v>
      </c>
      <c r="H257" s="53">
        <v>45551</v>
      </c>
      <c r="I257" s="51" t="s">
        <v>104</v>
      </c>
      <c r="J257" s="51" t="s">
        <v>223</v>
      </c>
      <c r="K257" s="51" t="s">
        <v>224</v>
      </c>
      <c r="L257" s="51" t="s">
        <v>348</v>
      </c>
      <c r="M257" s="51" t="s">
        <v>280</v>
      </c>
      <c r="N257" s="51" t="s">
        <v>99</v>
      </c>
      <c r="O257" s="51" t="s">
        <v>281</v>
      </c>
      <c r="P257" s="54">
        <v>5791.01</v>
      </c>
      <c r="Q257" s="51" t="s">
        <v>99</v>
      </c>
      <c r="R257" s="51" t="s">
        <v>589</v>
      </c>
      <c r="S257" s="51" t="s">
        <v>282</v>
      </c>
    </row>
    <row r="258" spans="1:19" ht="14.1" customHeight="1" x14ac:dyDescent="0.3">
      <c r="A258" s="52" t="s">
        <v>99</v>
      </c>
      <c r="B258" s="51" t="s">
        <v>21</v>
      </c>
      <c r="C258" s="51" t="s">
        <v>100</v>
      </c>
      <c r="D258" s="51" t="s">
        <v>170</v>
      </c>
      <c r="E258" s="51" t="s">
        <v>171</v>
      </c>
      <c r="F258" s="51" t="s">
        <v>166</v>
      </c>
      <c r="G258" s="53">
        <v>45523</v>
      </c>
      <c r="H258" s="53">
        <v>45553</v>
      </c>
      <c r="I258" s="51" t="s">
        <v>104</v>
      </c>
      <c r="J258" s="51" t="s">
        <v>126</v>
      </c>
      <c r="K258" s="51" t="s">
        <v>127</v>
      </c>
      <c r="L258" s="51" t="s">
        <v>99</v>
      </c>
      <c r="M258" s="51" t="s">
        <v>108</v>
      </c>
      <c r="N258" s="51" t="s">
        <v>109</v>
      </c>
      <c r="O258" s="51" t="s">
        <v>99</v>
      </c>
      <c r="P258" s="54">
        <v>23091</v>
      </c>
      <c r="Q258" s="51" t="s">
        <v>99</v>
      </c>
      <c r="R258" s="51" t="s">
        <v>172</v>
      </c>
      <c r="S258" s="51" t="s">
        <v>173</v>
      </c>
    </row>
    <row r="259" spans="1:19" ht="14.1" hidden="1" customHeight="1" x14ac:dyDescent="0.3">
      <c r="A259" s="52" t="s">
        <v>99</v>
      </c>
      <c r="B259" s="51" t="s">
        <v>21</v>
      </c>
      <c r="C259" s="51" t="s">
        <v>100</v>
      </c>
      <c r="D259" s="51" t="s">
        <v>673</v>
      </c>
      <c r="E259" s="51" t="s">
        <v>674</v>
      </c>
      <c r="F259" s="51" t="s">
        <v>103</v>
      </c>
      <c r="G259" s="53">
        <v>45527</v>
      </c>
      <c r="H259" s="53">
        <v>45538</v>
      </c>
      <c r="I259" s="51" t="s">
        <v>104</v>
      </c>
      <c r="J259" s="51" t="s">
        <v>277</v>
      </c>
      <c r="K259" s="51" t="s">
        <v>278</v>
      </c>
      <c r="L259" s="51" t="s">
        <v>310</v>
      </c>
      <c r="M259" s="51" t="s">
        <v>358</v>
      </c>
      <c r="N259" s="51" t="s">
        <v>443</v>
      </c>
      <c r="O259" s="51" t="s">
        <v>99</v>
      </c>
      <c r="P259" s="54">
        <v>17218</v>
      </c>
      <c r="Q259" s="51" t="s">
        <v>99</v>
      </c>
      <c r="R259" s="51" t="s">
        <v>675</v>
      </c>
      <c r="S259" s="51" t="s">
        <v>65</v>
      </c>
    </row>
    <row r="260" spans="1:19" ht="14.1" hidden="1" customHeight="1" x14ac:dyDescent="0.3">
      <c r="A260" s="52" t="s">
        <v>99</v>
      </c>
      <c r="B260" s="51" t="s">
        <v>21</v>
      </c>
      <c r="C260" s="51" t="s">
        <v>100</v>
      </c>
      <c r="D260" s="51" t="s">
        <v>676</v>
      </c>
      <c r="E260" s="51" t="s">
        <v>677</v>
      </c>
      <c r="F260" s="51" t="s">
        <v>103</v>
      </c>
      <c r="G260" s="53">
        <v>45527</v>
      </c>
      <c r="H260" s="53">
        <v>45538</v>
      </c>
      <c r="I260" s="51" t="s">
        <v>104</v>
      </c>
      <c r="J260" s="51" t="s">
        <v>277</v>
      </c>
      <c r="K260" s="51" t="s">
        <v>278</v>
      </c>
      <c r="L260" s="51" t="s">
        <v>310</v>
      </c>
      <c r="M260" s="51" t="s">
        <v>358</v>
      </c>
      <c r="N260" s="51" t="s">
        <v>376</v>
      </c>
      <c r="O260" s="51" t="s">
        <v>99</v>
      </c>
      <c r="P260" s="54">
        <v>31323</v>
      </c>
      <c r="Q260" s="51" t="s">
        <v>99</v>
      </c>
      <c r="R260" s="51" t="s">
        <v>675</v>
      </c>
      <c r="S260" s="51" t="s">
        <v>64</v>
      </c>
    </row>
    <row r="261" spans="1:19" ht="14.1" hidden="1" customHeight="1" x14ac:dyDescent="0.3">
      <c r="A261" s="52" t="s">
        <v>99</v>
      </c>
      <c r="B261" s="51" t="s">
        <v>21</v>
      </c>
      <c r="C261" s="51" t="s">
        <v>100</v>
      </c>
      <c r="D261" s="51" t="s">
        <v>678</v>
      </c>
      <c r="E261" s="51" t="s">
        <v>679</v>
      </c>
      <c r="F261" s="51" t="s">
        <v>103</v>
      </c>
      <c r="G261" s="53">
        <v>45527</v>
      </c>
      <c r="H261" s="53">
        <v>45538</v>
      </c>
      <c r="I261" s="51" t="s">
        <v>104</v>
      </c>
      <c r="J261" s="51" t="s">
        <v>405</v>
      </c>
      <c r="K261" s="51" t="s">
        <v>406</v>
      </c>
      <c r="L261" s="51" t="s">
        <v>310</v>
      </c>
      <c r="M261" s="51" t="s">
        <v>358</v>
      </c>
      <c r="N261" s="51" t="s">
        <v>359</v>
      </c>
      <c r="O261" s="51" t="s">
        <v>99</v>
      </c>
      <c r="P261" s="54">
        <v>1380</v>
      </c>
      <c r="Q261" s="51" t="s">
        <v>99</v>
      </c>
      <c r="R261" s="51" t="s">
        <v>675</v>
      </c>
      <c r="S261" s="51" t="s">
        <v>57</v>
      </c>
    </row>
    <row r="262" spans="1:19" ht="14.1" hidden="1" customHeight="1" x14ac:dyDescent="0.3">
      <c r="A262" s="52" t="s">
        <v>99</v>
      </c>
      <c r="B262" s="51" t="s">
        <v>21</v>
      </c>
      <c r="C262" s="51" t="s">
        <v>100</v>
      </c>
      <c r="D262" s="51" t="s">
        <v>680</v>
      </c>
      <c r="E262" s="51" t="s">
        <v>681</v>
      </c>
      <c r="F262" s="51" t="s">
        <v>103</v>
      </c>
      <c r="G262" s="53">
        <v>45525</v>
      </c>
      <c r="H262" s="53">
        <v>45538</v>
      </c>
      <c r="I262" s="51" t="s">
        <v>104</v>
      </c>
      <c r="J262" s="51" t="s">
        <v>297</v>
      </c>
      <c r="K262" s="51" t="s">
        <v>298</v>
      </c>
      <c r="L262" s="51" t="s">
        <v>310</v>
      </c>
      <c r="M262" s="51" t="s">
        <v>358</v>
      </c>
      <c r="N262" s="51" t="s">
        <v>404</v>
      </c>
      <c r="O262" s="51" t="s">
        <v>99</v>
      </c>
      <c r="P262" s="54">
        <v>208338.85</v>
      </c>
      <c r="Q262" s="51" t="s">
        <v>99</v>
      </c>
      <c r="R262" s="51" t="s">
        <v>675</v>
      </c>
      <c r="S262" s="51" t="s">
        <v>29</v>
      </c>
    </row>
    <row r="263" spans="1:19" ht="14.1" hidden="1" customHeight="1" x14ac:dyDescent="0.3">
      <c r="A263" s="52" t="s">
        <v>99</v>
      </c>
      <c r="B263" s="51" t="s">
        <v>21</v>
      </c>
      <c r="C263" s="51" t="s">
        <v>100</v>
      </c>
      <c r="D263" s="51" t="s">
        <v>682</v>
      </c>
      <c r="E263" s="51" t="s">
        <v>683</v>
      </c>
      <c r="F263" s="51" t="s">
        <v>103</v>
      </c>
      <c r="G263" s="53">
        <v>45525</v>
      </c>
      <c r="H263" s="53">
        <v>45538</v>
      </c>
      <c r="I263" s="51" t="s">
        <v>104</v>
      </c>
      <c r="J263" s="51" t="s">
        <v>297</v>
      </c>
      <c r="K263" s="51" t="s">
        <v>298</v>
      </c>
      <c r="L263" s="51" t="s">
        <v>310</v>
      </c>
      <c r="M263" s="51" t="s">
        <v>358</v>
      </c>
      <c r="N263" s="51" t="s">
        <v>404</v>
      </c>
      <c r="O263" s="51" t="s">
        <v>99</v>
      </c>
      <c r="P263" s="54">
        <v>1776</v>
      </c>
      <c r="Q263" s="51" t="s">
        <v>99</v>
      </c>
      <c r="R263" s="51" t="s">
        <v>675</v>
      </c>
      <c r="S263" s="51" t="s">
        <v>29</v>
      </c>
    </row>
    <row r="264" spans="1:19" ht="14.1" hidden="1" customHeight="1" x14ac:dyDescent="0.3">
      <c r="A264" s="52" t="s">
        <v>99</v>
      </c>
      <c r="B264" s="51" t="s">
        <v>21</v>
      </c>
      <c r="C264" s="51" t="s">
        <v>100</v>
      </c>
      <c r="D264" s="51" t="s">
        <v>684</v>
      </c>
      <c r="E264" s="51" t="s">
        <v>685</v>
      </c>
      <c r="F264" s="51" t="s">
        <v>103</v>
      </c>
      <c r="G264" s="53">
        <v>45525</v>
      </c>
      <c r="H264" s="53">
        <v>45538</v>
      </c>
      <c r="I264" s="51" t="s">
        <v>104</v>
      </c>
      <c r="J264" s="51" t="s">
        <v>297</v>
      </c>
      <c r="K264" s="51" t="s">
        <v>298</v>
      </c>
      <c r="L264" s="51" t="s">
        <v>310</v>
      </c>
      <c r="M264" s="51" t="s">
        <v>358</v>
      </c>
      <c r="N264" s="51" t="s">
        <v>367</v>
      </c>
      <c r="O264" s="51" t="s">
        <v>99</v>
      </c>
      <c r="P264" s="54">
        <v>740</v>
      </c>
      <c r="Q264" s="51" t="s">
        <v>99</v>
      </c>
      <c r="R264" s="51" t="s">
        <v>675</v>
      </c>
      <c r="S264" s="51" t="s">
        <v>31</v>
      </c>
    </row>
    <row r="265" spans="1:19" ht="14.1" hidden="1" customHeight="1" x14ac:dyDescent="0.3">
      <c r="A265" s="52" t="s">
        <v>99</v>
      </c>
      <c r="B265" s="51" t="s">
        <v>21</v>
      </c>
      <c r="C265" s="51" t="s">
        <v>100</v>
      </c>
      <c r="D265" s="51" t="s">
        <v>686</v>
      </c>
      <c r="E265" s="51" t="s">
        <v>687</v>
      </c>
      <c r="F265" s="51" t="s">
        <v>103</v>
      </c>
      <c r="G265" s="53">
        <v>45527</v>
      </c>
      <c r="H265" s="53">
        <v>45538</v>
      </c>
      <c r="I265" s="51" t="s">
        <v>104</v>
      </c>
      <c r="J265" s="51" t="s">
        <v>297</v>
      </c>
      <c r="K265" s="51" t="s">
        <v>298</v>
      </c>
      <c r="L265" s="51" t="s">
        <v>310</v>
      </c>
      <c r="M265" s="51" t="s">
        <v>358</v>
      </c>
      <c r="N265" s="51" t="s">
        <v>409</v>
      </c>
      <c r="O265" s="51" t="s">
        <v>99</v>
      </c>
      <c r="P265" s="54">
        <v>165518.79999999999</v>
      </c>
      <c r="Q265" s="51" t="s">
        <v>99</v>
      </c>
      <c r="R265" s="51" t="s">
        <v>675</v>
      </c>
      <c r="S265" s="51" t="s">
        <v>40</v>
      </c>
    </row>
    <row r="266" spans="1:19" ht="14.1" hidden="1" customHeight="1" x14ac:dyDescent="0.3">
      <c r="A266" s="52" t="s">
        <v>99</v>
      </c>
      <c r="B266" s="51" t="s">
        <v>21</v>
      </c>
      <c r="C266" s="51" t="s">
        <v>100</v>
      </c>
      <c r="D266" s="51" t="s">
        <v>688</v>
      </c>
      <c r="E266" s="51" t="s">
        <v>689</v>
      </c>
      <c r="F266" s="51" t="s">
        <v>103</v>
      </c>
      <c r="G266" s="53">
        <v>45527</v>
      </c>
      <c r="H266" s="53">
        <v>45538</v>
      </c>
      <c r="I266" s="51" t="s">
        <v>104</v>
      </c>
      <c r="J266" s="51" t="s">
        <v>297</v>
      </c>
      <c r="K266" s="51" t="s">
        <v>298</v>
      </c>
      <c r="L266" s="51" t="s">
        <v>310</v>
      </c>
      <c r="M266" s="51" t="s">
        <v>358</v>
      </c>
      <c r="N266" s="51" t="s">
        <v>363</v>
      </c>
      <c r="O266" s="51" t="s">
        <v>99</v>
      </c>
      <c r="P266" s="54">
        <v>148</v>
      </c>
      <c r="Q266" s="51" t="s">
        <v>99</v>
      </c>
      <c r="R266" s="51" t="s">
        <v>675</v>
      </c>
      <c r="S266" s="51" t="s">
        <v>54</v>
      </c>
    </row>
    <row r="267" spans="1:19" ht="14.1" hidden="1" customHeight="1" x14ac:dyDescent="0.3">
      <c r="A267" s="52" t="s">
        <v>99</v>
      </c>
      <c r="B267" s="51" t="s">
        <v>21</v>
      </c>
      <c r="C267" s="51" t="s">
        <v>100</v>
      </c>
      <c r="D267" s="51" t="s">
        <v>690</v>
      </c>
      <c r="E267" s="51" t="s">
        <v>691</v>
      </c>
      <c r="F267" s="51" t="s">
        <v>103</v>
      </c>
      <c r="G267" s="53">
        <v>45527</v>
      </c>
      <c r="H267" s="53">
        <v>45538</v>
      </c>
      <c r="I267" s="51" t="s">
        <v>104</v>
      </c>
      <c r="J267" s="51" t="s">
        <v>297</v>
      </c>
      <c r="K267" s="51" t="s">
        <v>298</v>
      </c>
      <c r="L267" s="51" t="s">
        <v>310</v>
      </c>
      <c r="M267" s="51" t="s">
        <v>358</v>
      </c>
      <c r="N267" s="51" t="s">
        <v>376</v>
      </c>
      <c r="O267" s="51" t="s">
        <v>99</v>
      </c>
      <c r="P267" s="54">
        <v>57968.99</v>
      </c>
      <c r="Q267" s="51" t="s">
        <v>99</v>
      </c>
      <c r="R267" s="51" t="s">
        <v>675</v>
      </c>
      <c r="S267" s="51" t="s">
        <v>64</v>
      </c>
    </row>
    <row r="268" spans="1:19" ht="14.1" hidden="1" customHeight="1" x14ac:dyDescent="0.3">
      <c r="A268" s="52" t="s">
        <v>99</v>
      </c>
      <c r="B268" s="51" t="s">
        <v>21</v>
      </c>
      <c r="C268" s="51" t="s">
        <v>100</v>
      </c>
      <c r="D268" s="51" t="s">
        <v>692</v>
      </c>
      <c r="E268" s="51" t="s">
        <v>693</v>
      </c>
      <c r="F268" s="51" t="s">
        <v>103</v>
      </c>
      <c r="G268" s="53">
        <v>45527</v>
      </c>
      <c r="H268" s="53">
        <v>45538</v>
      </c>
      <c r="I268" s="51" t="s">
        <v>104</v>
      </c>
      <c r="J268" s="51" t="s">
        <v>297</v>
      </c>
      <c r="K268" s="51" t="s">
        <v>298</v>
      </c>
      <c r="L268" s="51" t="s">
        <v>310</v>
      </c>
      <c r="M268" s="51" t="s">
        <v>358</v>
      </c>
      <c r="N268" s="51" t="s">
        <v>379</v>
      </c>
      <c r="O268" s="51" t="s">
        <v>99</v>
      </c>
      <c r="P268" s="54">
        <v>7008.08</v>
      </c>
      <c r="Q268" s="51" t="s">
        <v>99</v>
      </c>
      <c r="R268" s="51" t="s">
        <v>675</v>
      </c>
      <c r="S268" s="51" t="s">
        <v>694</v>
      </c>
    </row>
    <row r="269" spans="1:19" ht="14.1" hidden="1" customHeight="1" x14ac:dyDescent="0.3">
      <c r="A269" s="52" t="s">
        <v>99</v>
      </c>
      <c r="B269" s="51" t="s">
        <v>21</v>
      </c>
      <c r="C269" s="51" t="s">
        <v>100</v>
      </c>
      <c r="D269" s="51" t="s">
        <v>695</v>
      </c>
      <c r="E269" s="51" t="s">
        <v>696</v>
      </c>
      <c r="F269" s="51" t="s">
        <v>103</v>
      </c>
      <c r="G269" s="53">
        <v>45527</v>
      </c>
      <c r="H269" s="53">
        <v>45538</v>
      </c>
      <c r="I269" s="51" t="s">
        <v>104</v>
      </c>
      <c r="J269" s="51" t="s">
        <v>297</v>
      </c>
      <c r="K269" s="51" t="s">
        <v>298</v>
      </c>
      <c r="L269" s="51" t="s">
        <v>310</v>
      </c>
      <c r="M269" s="51" t="s">
        <v>358</v>
      </c>
      <c r="N269" s="51" t="s">
        <v>379</v>
      </c>
      <c r="O269" s="51" t="s">
        <v>99</v>
      </c>
      <c r="P269" s="54">
        <v>6014.05</v>
      </c>
      <c r="Q269" s="51" t="s">
        <v>99</v>
      </c>
      <c r="R269" s="51" t="s">
        <v>675</v>
      </c>
      <c r="S269" s="51" t="s">
        <v>58</v>
      </c>
    </row>
    <row r="270" spans="1:19" ht="14.1" hidden="1" customHeight="1" x14ac:dyDescent="0.3">
      <c r="A270" s="52" t="s">
        <v>99</v>
      </c>
      <c r="B270" s="51" t="s">
        <v>21</v>
      </c>
      <c r="C270" s="51" t="s">
        <v>100</v>
      </c>
      <c r="D270" s="51" t="s">
        <v>697</v>
      </c>
      <c r="E270" s="51" t="s">
        <v>698</v>
      </c>
      <c r="F270" s="51" t="s">
        <v>103</v>
      </c>
      <c r="G270" s="53">
        <v>45527</v>
      </c>
      <c r="H270" s="53">
        <v>45538</v>
      </c>
      <c r="I270" s="51" t="s">
        <v>104</v>
      </c>
      <c r="J270" s="51" t="s">
        <v>297</v>
      </c>
      <c r="K270" s="51" t="s">
        <v>298</v>
      </c>
      <c r="L270" s="51" t="s">
        <v>310</v>
      </c>
      <c r="M270" s="51" t="s">
        <v>358</v>
      </c>
      <c r="N270" s="51" t="s">
        <v>379</v>
      </c>
      <c r="O270" s="51" t="s">
        <v>99</v>
      </c>
      <c r="P270" s="54">
        <v>1184</v>
      </c>
      <c r="Q270" s="51" t="s">
        <v>99</v>
      </c>
      <c r="R270" s="51" t="s">
        <v>675</v>
      </c>
      <c r="S270" s="51" t="s">
        <v>58</v>
      </c>
    </row>
    <row r="271" spans="1:19" ht="14.1" hidden="1" customHeight="1" x14ac:dyDescent="0.3">
      <c r="A271" s="52" t="s">
        <v>99</v>
      </c>
      <c r="B271" s="51" t="s">
        <v>28</v>
      </c>
      <c r="C271" s="51" t="s">
        <v>100</v>
      </c>
      <c r="D271" s="51" t="s">
        <v>699</v>
      </c>
      <c r="E271" s="51" t="s">
        <v>700</v>
      </c>
      <c r="F271" s="51" t="s">
        <v>103</v>
      </c>
      <c r="G271" s="53">
        <v>45565</v>
      </c>
      <c r="H271" s="53">
        <v>45580</v>
      </c>
      <c r="I271" s="51" t="s">
        <v>104</v>
      </c>
      <c r="J271" s="51" t="s">
        <v>277</v>
      </c>
      <c r="K271" s="51" t="s">
        <v>278</v>
      </c>
      <c r="L271" s="51" t="s">
        <v>310</v>
      </c>
      <c r="M271" s="51" t="s">
        <v>280</v>
      </c>
      <c r="N271" s="51" t="s">
        <v>99</v>
      </c>
      <c r="O271" s="51" t="s">
        <v>281</v>
      </c>
      <c r="P271" s="54">
        <v>2153788.92</v>
      </c>
      <c r="Q271" s="51" t="s">
        <v>99</v>
      </c>
      <c r="R271" s="51" t="s">
        <v>701</v>
      </c>
      <c r="S271" s="51" t="s">
        <v>282</v>
      </c>
    </row>
    <row r="272" spans="1:19" ht="14.1" hidden="1" customHeight="1" x14ac:dyDescent="0.3">
      <c r="A272" s="52" t="s">
        <v>99</v>
      </c>
      <c r="B272" s="51" t="s">
        <v>28</v>
      </c>
      <c r="C272" s="51" t="s">
        <v>100</v>
      </c>
      <c r="D272" s="51" t="s">
        <v>699</v>
      </c>
      <c r="E272" s="51" t="s">
        <v>700</v>
      </c>
      <c r="F272" s="51" t="s">
        <v>103</v>
      </c>
      <c r="G272" s="53">
        <v>45565</v>
      </c>
      <c r="H272" s="53">
        <v>45580</v>
      </c>
      <c r="I272" s="51" t="s">
        <v>167</v>
      </c>
      <c r="J272" s="51" t="s">
        <v>277</v>
      </c>
      <c r="K272" s="51" t="s">
        <v>278</v>
      </c>
      <c r="L272" s="51" t="s">
        <v>310</v>
      </c>
      <c r="M272" s="51" t="s">
        <v>280</v>
      </c>
      <c r="N272" s="51" t="s">
        <v>99</v>
      </c>
      <c r="O272" s="51" t="s">
        <v>281</v>
      </c>
      <c r="P272" s="54">
        <v>-79563.5</v>
      </c>
      <c r="Q272" s="51" t="s">
        <v>99</v>
      </c>
      <c r="R272" s="51" t="s">
        <v>701</v>
      </c>
      <c r="S272" s="51" t="s">
        <v>282</v>
      </c>
    </row>
    <row r="273" spans="1:19" ht="14.1" hidden="1" customHeight="1" x14ac:dyDescent="0.3">
      <c r="A273" s="52" t="s">
        <v>99</v>
      </c>
      <c r="B273" s="51" t="s">
        <v>28</v>
      </c>
      <c r="C273" s="51" t="s">
        <v>100</v>
      </c>
      <c r="D273" s="51" t="s">
        <v>699</v>
      </c>
      <c r="E273" s="51" t="s">
        <v>700</v>
      </c>
      <c r="F273" s="51" t="s">
        <v>103</v>
      </c>
      <c r="G273" s="53">
        <v>45565</v>
      </c>
      <c r="H273" s="53">
        <v>45580</v>
      </c>
      <c r="I273" s="51" t="s">
        <v>167</v>
      </c>
      <c r="J273" s="51" t="s">
        <v>277</v>
      </c>
      <c r="K273" s="51" t="s">
        <v>278</v>
      </c>
      <c r="L273" s="51" t="s">
        <v>310</v>
      </c>
      <c r="M273" s="51" t="s">
        <v>280</v>
      </c>
      <c r="N273" s="51" t="s">
        <v>99</v>
      </c>
      <c r="O273" s="51" t="s">
        <v>281</v>
      </c>
      <c r="P273" s="54">
        <v>-79563.5</v>
      </c>
      <c r="Q273" s="51" t="s">
        <v>99</v>
      </c>
      <c r="R273" s="51" t="s">
        <v>701</v>
      </c>
      <c r="S273" s="51" t="s">
        <v>282</v>
      </c>
    </row>
    <row r="274" spans="1:19" ht="14.1" hidden="1" customHeight="1" x14ac:dyDescent="0.3">
      <c r="A274" s="52" t="s">
        <v>99</v>
      </c>
      <c r="B274" s="51" t="s">
        <v>28</v>
      </c>
      <c r="C274" s="51" t="s">
        <v>100</v>
      </c>
      <c r="D274" s="51" t="s">
        <v>702</v>
      </c>
      <c r="E274" s="51" t="s">
        <v>703</v>
      </c>
      <c r="F274" s="51" t="s">
        <v>103</v>
      </c>
      <c r="G274" s="53">
        <v>45552</v>
      </c>
      <c r="H274" s="53">
        <v>45579</v>
      </c>
      <c r="I274" s="51" t="s">
        <v>104</v>
      </c>
      <c r="J274" s="51" t="s">
        <v>277</v>
      </c>
      <c r="K274" s="51" t="s">
        <v>278</v>
      </c>
      <c r="L274" s="51" t="s">
        <v>279</v>
      </c>
      <c r="M274" s="51" t="s">
        <v>280</v>
      </c>
      <c r="N274" s="51" t="s">
        <v>99</v>
      </c>
      <c r="O274" s="51" t="s">
        <v>281</v>
      </c>
      <c r="P274" s="54">
        <v>117705</v>
      </c>
      <c r="Q274" s="51" t="s">
        <v>99</v>
      </c>
      <c r="R274" s="51" t="s">
        <v>704</v>
      </c>
      <c r="S274" s="51" t="s">
        <v>282</v>
      </c>
    </row>
    <row r="275" spans="1:19" ht="14.1" hidden="1" customHeight="1" x14ac:dyDescent="0.3">
      <c r="A275" s="52" t="s">
        <v>99</v>
      </c>
      <c r="B275" s="51" t="s">
        <v>28</v>
      </c>
      <c r="C275" s="51" t="s">
        <v>100</v>
      </c>
      <c r="D275" s="51" t="s">
        <v>702</v>
      </c>
      <c r="E275" s="51" t="s">
        <v>703</v>
      </c>
      <c r="F275" s="51" t="s">
        <v>103</v>
      </c>
      <c r="G275" s="53">
        <v>45552</v>
      </c>
      <c r="H275" s="53">
        <v>45579</v>
      </c>
      <c r="I275" s="51" t="s">
        <v>104</v>
      </c>
      <c r="J275" s="51" t="s">
        <v>277</v>
      </c>
      <c r="K275" s="51" t="s">
        <v>278</v>
      </c>
      <c r="L275" s="51" t="s">
        <v>279</v>
      </c>
      <c r="M275" s="51" t="s">
        <v>280</v>
      </c>
      <c r="N275" s="51" t="s">
        <v>99</v>
      </c>
      <c r="O275" s="51" t="s">
        <v>281</v>
      </c>
      <c r="P275" s="54">
        <v>34903</v>
      </c>
      <c r="Q275" s="51" t="s">
        <v>99</v>
      </c>
      <c r="R275" s="51" t="s">
        <v>704</v>
      </c>
      <c r="S275" s="51" t="s">
        <v>282</v>
      </c>
    </row>
    <row r="276" spans="1:19" ht="14.1" hidden="1" customHeight="1" x14ac:dyDescent="0.3">
      <c r="A276" s="52" t="s">
        <v>99</v>
      </c>
      <c r="B276" s="51" t="s">
        <v>28</v>
      </c>
      <c r="C276" s="51" t="s">
        <v>100</v>
      </c>
      <c r="D276" s="51" t="s">
        <v>705</v>
      </c>
      <c r="E276" s="51" t="s">
        <v>706</v>
      </c>
      <c r="F276" s="51" t="s">
        <v>244</v>
      </c>
      <c r="G276" s="53">
        <v>45593</v>
      </c>
      <c r="H276" s="53">
        <v>45566</v>
      </c>
      <c r="I276" s="51" t="s">
        <v>167</v>
      </c>
      <c r="J276" s="51" t="s">
        <v>277</v>
      </c>
      <c r="K276" s="51" t="s">
        <v>278</v>
      </c>
      <c r="L276" s="51" t="s">
        <v>99</v>
      </c>
      <c r="M276" s="51" t="s">
        <v>280</v>
      </c>
      <c r="N276" s="51" t="s">
        <v>290</v>
      </c>
      <c r="O276" s="51" t="s">
        <v>99</v>
      </c>
      <c r="P276" s="54">
        <v>-559327.77</v>
      </c>
      <c r="Q276" s="51" t="s">
        <v>99</v>
      </c>
      <c r="R276" s="51" t="s">
        <v>245</v>
      </c>
      <c r="S276" s="51" t="s">
        <v>246</v>
      </c>
    </row>
    <row r="277" spans="1:19" ht="14.1" hidden="1" customHeight="1" x14ac:dyDescent="0.3">
      <c r="A277" s="52" t="s">
        <v>99</v>
      </c>
      <c r="B277" s="51" t="s">
        <v>28</v>
      </c>
      <c r="C277" s="51" t="s">
        <v>100</v>
      </c>
      <c r="D277" s="51" t="s">
        <v>707</v>
      </c>
      <c r="E277" s="51" t="s">
        <v>708</v>
      </c>
      <c r="F277" s="51" t="s">
        <v>103</v>
      </c>
      <c r="G277" s="53">
        <v>45575</v>
      </c>
      <c r="H277" s="53">
        <v>45581</v>
      </c>
      <c r="I277" s="51" t="s">
        <v>104</v>
      </c>
      <c r="J277" s="51" t="s">
        <v>277</v>
      </c>
      <c r="K277" s="51" t="s">
        <v>278</v>
      </c>
      <c r="L277" s="51" t="s">
        <v>310</v>
      </c>
      <c r="M277" s="51" t="s">
        <v>280</v>
      </c>
      <c r="N277" s="51" t="s">
        <v>99</v>
      </c>
      <c r="O277" s="51" t="s">
        <v>281</v>
      </c>
      <c r="P277" s="54">
        <v>241066</v>
      </c>
      <c r="Q277" s="51" t="s">
        <v>99</v>
      </c>
      <c r="R277" s="51" t="s">
        <v>114</v>
      </c>
      <c r="S277" s="51" t="s">
        <v>282</v>
      </c>
    </row>
    <row r="278" spans="1:19" ht="14.1" hidden="1" customHeight="1" x14ac:dyDescent="0.3">
      <c r="A278" s="52" t="s">
        <v>99</v>
      </c>
      <c r="B278" s="51" t="s">
        <v>28</v>
      </c>
      <c r="C278" s="51" t="s">
        <v>100</v>
      </c>
      <c r="D278" s="51" t="s">
        <v>705</v>
      </c>
      <c r="E278" s="51" t="s">
        <v>706</v>
      </c>
      <c r="F278" s="51" t="s">
        <v>244</v>
      </c>
      <c r="G278" s="53">
        <v>45593</v>
      </c>
      <c r="H278" s="53">
        <v>45566</v>
      </c>
      <c r="I278" s="51" t="s">
        <v>167</v>
      </c>
      <c r="J278" s="51" t="s">
        <v>405</v>
      </c>
      <c r="K278" s="51" t="s">
        <v>406</v>
      </c>
      <c r="L278" s="51" t="s">
        <v>99</v>
      </c>
      <c r="M278" s="51" t="s">
        <v>280</v>
      </c>
      <c r="N278" s="51" t="s">
        <v>290</v>
      </c>
      <c r="O278" s="51" t="s">
        <v>99</v>
      </c>
      <c r="P278" s="54">
        <v>-2476487.84</v>
      </c>
      <c r="Q278" s="51" t="s">
        <v>99</v>
      </c>
      <c r="R278" s="51" t="s">
        <v>245</v>
      </c>
      <c r="S278" s="51" t="s">
        <v>246</v>
      </c>
    </row>
    <row r="279" spans="1:19" ht="14.1" hidden="1" customHeight="1" x14ac:dyDescent="0.3">
      <c r="A279" s="52" t="s">
        <v>99</v>
      </c>
      <c r="B279" s="51" t="s">
        <v>28</v>
      </c>
      <c r="C279" s="51" t="s">
        <v>100</v>
      </c>
      <c r="D279" s="51" t="s">
        <v>699</v>
      </c>
      <c r="E279" s="51" t="s">
        <v>700</v>
      </c>
      <c r="F279" s="51" t="s">
        <v>103</v>
      </c>
      <c r="G279" s="53">
        <v>45565</v>
      </c>
      <c r="H279" s="53">
        <v>45580</v>
      </c>
      <c r="I279" s="51" t="s">
        <v>104</v>
      </c>
      <c r="J279" s="51" t="s">
        <v>405</v>
      </c>
      <c r="K279" s="51" t="s">
        <v>406</v>
      </c>
      <c r="L279" s="51" t="s">
        <v>310</v>
      </c>
      <c r="M279" s="51" t="s">
        <v>280</v>
      </c>
      <c r="N279" s="51" t="s">
        <v>99</v>
      </c>
      <c r="O279" s="51" t="s">
        <v>281</v>
      </c>
      <c r="P279" s="54">
        <v>13579.31</v>
      </c>
      <c r="Q279" s="51" t="s">
        <v>99</v>
      </c>
      <c r="R279" s="51" t="s">
        <v>701</v>
      </c>
      <c r="S279" s="51" t="s">
        <v>282</v>
      </c>
    </row>
    <row r="280" spans="1:19" ht="14.1" hidden="1" customHeight="1" x14ac:dyDescent="0.3">
      <c r="A280" s="52" t="s">
        <v>99</v>
      </c>
      <c r="B280" s="51" t="s">
        <v>28</v>
      </c>
      <c r="C280" s="51" t="s">
        <v>100</v>
      </c>
      <c r="D280" s="51" t="s">
        <v>709</v>
      </c>
      <c r="E280" s="51" t="s">
        <v>710</v>
      </c>
      <c r="F280" s="51" t="s">
        <v>103</v>
      </c>
      <c r="G280" s="53">
        <v>45519</v>
      </c>
      <c r="H280" s="53">
        <v>45579</v>
      </c>
      <c r="I280" s="51" t="s">
        <v>104</v>
      </c>
      <c r="J280" s="51" t="s">
        <v>405</v>
      </c>
      <c r="K280" s="51" t="s">
        <v>406</v>
      </c>
      <c r="L280" s="51" t="s">
        <v>594</v>
      </c>
      <c r="M280" s="51" t="s">
        <v>280</v>
      </c>
      <c r="N280" s="51" t="s">
        <v>99</v>
      </c>
      <c r="O280" s="51" t="s">
        <v>302</v>
      </c>
      <c r="P280" s="54">
        <v>24567.91</v>
      </c>
      <c r="Q280" s="51" t="s">
        <v>99</v>
      </c>
      <c r="R280" s="51" t="s">
        <v>704</v>
      </c>
      <c r="S280" s="51" t="s">
        <v>303</v>
      </c>
    </row>
    <row r="281" spans="1:19" ht="14.1" hidden="1" customHeight="1" x14ac:dyDescent="0.3">
      <c r="A281" s="52" t="s">
        <v>99</v>
      </c>
      <c r="B281" s="51" t="s">
        <v>28</v>
      </c>
      <c r="C281" s="51" t="s">
        <v>100</v>
      </c>
      <c r="D281" s="51" t="s">
        <v>709</v>
      </c>
      <c r="E281" s="51" t="s">
        <v>710</v>
      </c>
      <c r="F281" s="51" t="s">
        <v>103</v>
      </c>
      <c r="G281" s="53">
        <v>45519</v>
      </c>
      <c r="H281" s="53">
        <v>45579</v>
      </c>
      <c r="I281" s="51" t="s">
        <v>104</v>
      </c>
      <c r="J281" s="51" t="s">
        <v>405</v>
      </c>
      <c r="K281" s="51" t="s">
        <v>406</v>
      </c>
      <c r="L281" s="51" t="s">
        <v>594</v>
      </c>
      <c r="M281" s="51" t="s">
        <v>280</v>
      </c>
      <c r="N281" s="51" t="s">
        <v>99</v>
      </c>
      <c r="O281" s="51" t="s">
        <v>281</v>
      </c>
      <c r="P281" s="54">
        <v>2626939.08</v>
      </c>
      <c r="Q281" s="51" t="s">
        <v>99</v>
      </c>
      <c r="R281" s="51" t="s">
        <v>704</v>
      </c>
      <c r="S281" s="51" t="s">
        <v>282</v>
      </c>
    </row>
    <row r="282" spans="1:19" ht="14.1" hidden="1" customHeight="1" x14ac:dyDescent="0.3">
      <c r="A282" s="52" t="s">
        <v>99</v>
      </c>
      <c r="B282" s="51" t="s">
        <v>28</v>
      </c>
      <c r="C282" s="51" t="s">
        <v>100</v>
      </c>
      <c r="D282" s="51" t="s">
        <v>711</v>
      </c>
      <c r="E282" s="51" t="s">
        <v>712</v>
      </c>
      <c r="F282" s="51" t="s">
        <v>103</v>
      </c>
      <c r="G282" s="53">
        <v>45519</v>
      </c>
      <c r="H282" s="53">
        <v>45579</v>
      </c>
      <c r="I282" s="51" t="s">
        <v>104</v>
      </c>
      <c r="J282" s="51" t="s">
        <v>405</v>
      </c>
      <c r="K282" s="51" t="s">
        <v>406</v>
      </c>
      <c r="L282" s="51" t="s">
        <v>594</v>
      </c>
      <c r="M282" s="51" t="s">
        <v>280</v>
      </c>
      <c r="N282" s="51" t="s">
        <v>99</v>
      </c>
      <c r="O282" s="51" t="s">
        <v>281</v>
      </c>
      <c r="P282" s="54">
        <v>3201.46</v>
      </c>
      <c r="Q282" s="51" t="s">
        <v>99</v>
      </c>
      <c r="R282" s="51" t="s">
        <v>704</v>
      </c>
      <c r="S282" s="51" t="s">
        <v>282</v>
      </c>
    </row>
    <row r="283" spans="1:19" ht="14.1" hidden="1" customHeight="1" x14ac:dyDescent="0.3">
      <c r="A283" s="52" t="s">
        <v>99</v>
      </c>
      <c r="B283" s="51" t="s">
        <v>28</v>
      </c>
      <c r="C283" s="51" t="s">
        <v>100</v>
      </c>
      <c r="D283" s="51" t="s">
        <v>713</v>
      </c>
      <c r="E283" s="51" t="s">
        <v>99</v>
      </c>
      <c r="F283" s="51" t="s">
        <v>287</v>
      </c>
      <c r="G283" s="53">
        <v>45596</v>
      </c>
      <c r="H283" s="53">
        <v>45596</v>
      </c>
      <c r="I283" s="51" t="s">
        <v>104</v>
      </c>
      <c r="J283" s="51" t="s">
        <v>288</v>
      </c>
      <c r="K283" s="51" t="s">
        <v>289</v>
      </c>
      <c r="L283" s="51" t="s">
        <v>99</v>
      </c>
      <c r="M283" s="51" t="s">
        <v>280</v>
      </c>
      <c r="N283" s="51" t="s">
        <v>290</v>
      </c>
      <c r="O283" s="51" t="s">
        <v>99</v>
      </c>
      <c r="P283" s="54">
        <v>62243.16</v>
      </c>
      <c r="Q283" s="51" t="s">
        <v>99</v>
      </c>
      <c r="R283" s="51" t="s">
        <v>714</v>
      </c>
      <c r="S283" s="51" t="s">
        <v>715</v>
      </c>
    </row>
    <row r="284" spans="1:19" ht="14.1" hidden="1" customHeight="1" x14ac:dyDescent="0.3">
      <c r="A284" s="52" t="s">
        <v>99</v>
      </c>
      <c r="B284" s="51" t="s">
        <v>28</v>
      </c>
      <c r="C284" s="51" t="s">
        <v>100</v>
      </c>
      <c r="D284" s="51" t="s">
        <v>716</v>
      </c>
      <c r="E284" s="51" t="s">
        <v>99</v>
      </c>
      <c r="F284" s="51" t="s">
        <v>287</v>
      </c>
      <c r="G284" s="53">
        <v>45596</v>
      </c>
      <c r="H284" s="53">
        <v>45596</v>
      </c>
      <c r="I284" s="51" t="s">
        <v>104</v>
      </c>
      <c r="J284" s="51" t="s">
        <v>294</v>
      </c>
      <c r="K284" s="51" t="s">
        <v>295</v>
      </c>
      <c r="L284" s="51" t="s">
        <v>99</v>
      </c>
      <c r="M284" s="51" t="s">
        <v>280</v>
      </c>
      <c r="N284" s="51" t="s">
        <v>290</v>
      </c>
      <c r="O284" s="51" t="s">
        <v>99</v>
      </c>
      <c r="P284" s="54">
        <v>2172389.86</v>
      </c>
      <c r="Q284" s="51" t="s">
        <v>99</v>
      </c>
      <c r="R284" s="51" t="s">
        <v>714</v>
      </c>
      <c r="S284" s="51" t="s">
        <v>717</v>
      </c>
    </row>
    <row r="285" spans="1:19" ht="14.1" hidden="1" customHeight="1" x14ac:dyDescent="0.3">
      <c r="A285" s="52" t="s">
        <v>99</v>
      </c>
      <c r="B285" s="51" t="s">
        <v>28</v>
      </c>
      <c r="C285" s="51" t="s">
        <v>100</v>
      </c>
      <c r="D285" s="51" t="s">
        <v>718</v>
      </c>
      <c r="E285" s="51" t="s">
        <v>719</v>
      </c>
      <c r="F285" s="51" t="s">
        <v>103</v>
      </c>
      <c r="G285" s="53">
        <v>45564</v>
      </c>
      <c r="H285" s="53">
        <v>45579</v>
      </c>
      <c r="I285" s="51" t="s">
        <v>104</v>
      </c>
      <c r="J285" s="51" t="s">
        <v>500</v>
      </c>
      <c r="K285" s="51" t="s">
        <v>501</v>
      </c>
      <c r="L285" s="51" t="s">
        <v>279</v>
      </c>
      <c r="M285" s="51" t="s">
        <v>280</v>
      </c>
      <c r="N285" s="51" t="s">
        <v>99</v>
      </c>
      <c r="O285" s="51" t="s">
        <v>281</v>
      </c>
      <c r="P285" s="54">
        <v>1893324.07</v>
      </c>
      <c r="Q285" s="51" t="s">
        <v>99</v>
      </c>
      <c r="R285" s="51" t="s">
        <v>704</v>
      </c>
      <c r="S285" s="51" t="s">
        <v>282</v>
      </c>
    </row>
    <row r="286" spans="1:19" ht="14.1" hidden="1" customHeight="1" x14ac:dyDescent="0.3">
      <c r="A286" s="52" t="s">
        <v>99</v>
      </c>
      <c r="B286" s="51" t="s">
        <v>28</v>
      </c>
      <c r="C286" s="51" t="s">
        <v>100</v>
      </c>
      <c r="D286" s="51" t="s">
        <v>720</v>
      </c>
      <c r="E286" s="51" t="s">
        <v>721</v>
      </c>
      <c r="F286" s="51" t="s">
        <v>103</v>
      </c>
      <c r="G286" s="53">
        <v>45564</v>
      </c>
      <c r="H286" s="53">
        <v>45579</v>
      </c>
      <c r="I286" s="51" t="s">
        <v>104</v>
      </c>
      <c r="J286" s="51" t="s">
        <v>500</v>
      </c>
      <c r="K286" s="51" t="s">
        <v>501</v>
      </c>
      <c r="L286" s="51" t="s">
        <v>279</v>
      </c>
      <c r="M286" s="51" t="s">
        <v>280</v>
      </c>
      <c r="N286" s="51" t="s">
        <v>99</v>
      </c>
      <c r="O286" s="51" t="s">
        <v>502</v>
      </c>
      <c r="P286" s="54">
        <v>121430.78</v>
      </c>
      <c r="Q286" s="51" t="s">
        <v>99</v>
      </c>
      <c r="R286" s="51" t="s">
        <v>704</v>
      </c>
      <c r="S286" s="51" t="s">
        <v>722</v>
      </c>
    </row>
    <row r="287" spans="1:19" ht="14.1" hidden="1" customHeight="1" x14ac:dyDescent="0.3">
      <c r="A287" s="52" t="s">
        <v>99</v>
      </c>
      <c r="B287" s="51" t="s">
        <v>28</v>
      </c>
      <c r="C287" s="51" t="s">
        <v>100</v>
      </c>
      <c r="D287" s="51" t="s">
        <v>705</v>
      </c>
      <c r="E287" s="51" t="s">
        <v>706</v>
      </c>
      <c r="F287" s="51" t="s">
        <v>244</v>
      </c>
      <c r="G287" s="53">
        <v>45593</v>
      </c>
      <c r="H287" s="53">
        <v>45566</v>
      </c>
      <c r="I287" s="51" t="s">
        <v>167</v>
      </c>
      <c r="J287" s="51" t="s">
        <v>500</v>
      </c>
      <c r="K287" s="51" t="s">
        <v>501</v>
      </c>
      <c r="L287" s="51" t="s">
        <v>99</v>
      </c>
      <c r="M287" s="51" t="s">
        <v>280</v>
      </c>
      <c r="N287" s="51" t="s">
        <v>290</v>
      </c>
      <c r="O287" s="51" t="s">
        <v>99</v>
      </c>
      <c r="P287" s="54">
        <v>-1920636.26</v>
      </c>
      <c r="Q287" s="51" t="s">
        <v>99</v>
      </c>
      <c r="R287" s="51" t="s">
        <v>245</v>
      </c>
      <c r="S287" s="51" t="s">
        <v>246</v>
      </c>
    </row>
    <row r="288" spans="1:19" ht="14.1" hidden="1" customHeight="1" x14ac:dyDescent="0.3">
      <c r="A288" s="52" t="s">
        <v>99</v>
      </c>
      <c r="B288" s="51" t="s">
        <v>28</v>
      </c>
      <c r="C288" s="51" t="s">
        <v>100</v>
      </c>
      <c r="D288" s="51" t="s">
        <v>705</v>
      </c>
      <c r="E288" s="51" t="s">
        <v>706</v>
      </c>
      <c r="F288" s="51" t="s">
        <v>244</v>
      </c>
      <c r="G288" s="53">
        <v>45593</v>
      </c>
      <c r="H288" s="53">
        <v>45566</v>
      </c>
      <c r="I288" s="51" t="s">
        <v>167</v>
      </c>
      <c r="J288" s="51" t="s">
        <v>126</v>
      </c>
      <c r="K288" s="51" t="s">
        <v>127</v>
      </c>
      <c r="L288" s="51" t="s">
        <v>99</v>
      </c>
      <c r="M288" s="51" t="s">
        <v>280</v>
      </c>
      <c r="N288" s="51" t="s">
        <v>290</v>
      </c>
      <c r="O288" s="51" t="s">
        <v>99</v>
      </c>
      <c r="P288" s="54">
        <v>-20000</v>
      </c>
      <c r="Q288" s="51" t="s">
        <v>99</v>
      </c>
      <c r="R288" s="51" t="s">
        <v>245</v>
      </c>
      <c r="S288" s="51" t="s">
        <v>246</v>
      </c>
    </row>
    <row r="289" spans="1:19" ht="14.1" hidden="1" customHeight="1" x14ac:dyDescent="0.3">
      <c r="A289" s="52" t="s">
        <v>99</v>
      </c>
      <c r="B289" s="51" t="s">
        <v>28</v>
      </c>
      <c r="C289" s="51" t="s">
        <v>100</v>
      </c>
      <c r="D289" s="51" t="s">
        <v>723</v>
      </c>
      <c r="E289" s="51" t="s">
        <v>724</v>
      </c>
      <c r="F289" s="51" t="s">
        <v>103</v>
      </c>
      <c r="G289" s="53">
        <v>45565</v>
      </c>
      <c r="H289" s="53">
        <v>45579</v>
      </c>
      <c r="I289" s="51" t="s">
        <v>104</v>
      </c>
      <c r="J289" s="51" t="s">
        <v>297</v>
      </c>
      <c r="K289" s="51" t="s">
        <v>298</v>
      </c>
      <c r="L289" s="51" t="s">
        <v>310</v>
      </c>
      <c r="M289" s="51" t="s">
        <v>280</v>
      </c>
      <c r="N289" s="51" t="s">
        <v>99</v>
      </c>
      <c r="O289" s="51" t="s">
        <v>281</v>
      </c>
      <c r="P289" s="54">
        <v>47705.760000000002</v>
      </c>
      <c r="Q289" s="51" t="s">
        <v>99</v>
      </c>
      <c r="R289" s="51" t="s">
        <v>704</v>
      </c>
      <c r="S289" s="51" t="s">
        <v>282</v>
      </c>
    </row>
    <row r="290" spans="1:19" ht="14.1" hidden="1" customHeight="1" x14ac:dyDescent="0.3">
      <c r="A290" s="52" t="s">
        <v>99</v>
      </c>
      <c r="B290" s="51" t="s">
        <v>28</v>
      </c>
      <c r="C290" s="51" t="s">
        <v>100</v>
      </c>
      <c r="D290" s="51" t="s">
        <v>723</v>
      </c>
      <c r="E290" s="51" t="s">
        <v>724</v>
      </c>
      <c r="F290" s="51" t="s">
        <v>103</v>
      </c>
      <c r="G290" s="53">
        <v>45565</v>
      </c>
      <c r="H290" s="53">
        <v>45579</v>
      </c>
      <c r="I290" s="51" t="s">
        <v>104</v>
      </c>
      <c r="J290" s="51" t="s">
        <v>297</v>
      </c>
      <c r="K290" s="51" t="s">
        <v>298</v>
      </c>
      <c r="L290" s="51" t="s">
        <v>310</v>
      </c>
      <c r="M290" s="51" t="s">
        <v>280</v>
      </c>
      <c r="N290" s="51" t="s">
        <v>99</v>
      </c>
      <c r="O290" s="51" t="s">
        <v>515</v>
      </c>
      <c r="P290" s="54">
        <v>20412</v>
      </c>
      <c r="Q290" s="51" t="s">
        <v>99</v>
      </c>
      <c r="R290" s="51" t="s">
        <v>704</v>
      </c>
      <c r="S290" s="51" t="s">
        <v>725</v>
      </c>
    </row>
    <row r="291" spans="1:19" ht="14.1" hidden="1" customHeight="1" x14ac:dyDescent="0.3">
      <c r="A291" s="52" t="s">
        <v>99</v>
      </c>
      <c r="B291" s="51" t="s">
        <v>28</v>
      </c>
      <c r="C291" s="51" t="s">
        <v>100</v>
      </c>
      <c r="D291" s="51" t="s">
        <v>723</v>
      </c>
      <c r="E291" s="51" t="s">
        <v>724</v>
      </c>
      <c r="F291" s="51" t="s">
        <v>103</v>
      </c>
      <c r="G291" s="53">
        <v>45565</v>
      </c>
      <c r="H291" s="53">
        <v>45579</v>
      </c>
      <c r="I291" s="51" t="s">
        <v>104</v>
      </c>
      <c r="J291" s="51" t="s">
        <v>297</v>
      </c>
      <c r="K291" s="51" t="s">
        <v>298</v>
      </c>
      <c r="L291" s="51" t="s">
        <v>310</v>
      </c>
      <c r="M291" s="51" t="s">
        <v>280</v>
      </c>
      <c r="N291" s="51" t="s">
        <v>99</v>
      </c>
      <c r="O291" s="51" t="s">
        <v>281</v>
      </c>
      <c r="P291" s="54">
        <v>184005.24</v>
      </c>
      <c r="Q291" s="51" t="s">
        <v>99</v>
      </c>
      <c r="R291" s="51" t="s">
        <v>704</v>
      </c>
      <c r="S291" s="51" t="s">
        <v>282</v>
      </c>
    </row>
    <row r="292" spans="1:19" ht="14.1" hidden="1" customHeight="1" x14ac:dyDescent="0.3">
      <c r="A292" s="52" t="s">
        <v>99</v>
      </c>
      <c r="B292" s="51" t="s">
        <v>28</v>
      </c>
      <c r="C292" s="51" t="s">
        <v>100</v>
      </c>
      <c r="D292" s="51" t="s">
        <v>723</v>
      </c>
      <c r="E292" s="51" t="s">
        <v>724</v>
      </c>
      <c r="F292" s="51" t="s">
        <v>103</v>
      </c>
      <c r="G292" s="53">
        <v>45565</v>
      </c>
      <c r="H292" s="53">
        <v>45579</v>
      </c>
      <c r="I292" s="51" t="s">
        <v>104</v>
      </c>
      <c r="J292" s="51" t="s">
        <v>297</v>
      </c>
      <c r="K292" s="51" t="s">
        <v>298</v>
      </c>
      <c r="L292" s="51" t="s">
        <v>310</v>
      </c>
      <c r="M292" s="51" t="s">
        <v>280</v>
      </c>
      <c r="N292" s="51" t="s">
        <v>99</v>
      </c>
      <c r="O292" s="51" t="s">
        <v>281</v>
      </c>
      <c r="P292" s="54">
        <v>7547.76</v>
      </c>
      <c r="Q292" s="51" t="s">
        <v>99</v>
      </c>
      <c r="R292" s="51" t="s">
        <v>704</v>
      </c>
      <c r="S292" s="51" t="s">
        <v>282</v>
      </c>
    </row>
    <row r="293" spans="1:19" ht="14.1" hidden="1" customHeight="1" x14ac:dyDescent="0.3">
      <c r="A293" s="52" t="s">
        <v>99</v>
      </c>
      <c r="B293" s="51" t="s">
        <v>28</v>
      </c>
      <c r="C293" s="51" t="s">
        <v>100</v>
      </c>
      <c r="D293" s="51" t="s">
        <v>723</v>
      </c>
      <c r="E293" s="51" t="s">
        <v>724</v>
      </c>
      <c r="F293" s="51" t="s">
        <v>103</v>
      </c>
      <c r="G293" s="53">
        <v>45565</v>
      </c>
      <c r="H293" s="53">
        <v>45579</v>
      </c>
      <c r="I293" s="51" t="s">
        <v>104</v>
      </c>
      <c r="J293" s="51" t="s">
        <v>297</v>
      </c>
      <c r="K293" s="51" t="s">
        <v>298</v>
      </c>
      <c r="L293" s="51" t="s">
        <v>310</v>
      </c>
      <c r="M293" s="51" t="s">
        <v>280</v>
      </c>
      <c r="N293" s="51" t="s">
        <v>99</v>
      </c>
      <c r="O293" s="51" t="s">
        <v>515</v>
      </c>
      <c r="P293" s="54">
        <v>3259.26</v>
      </c>
      <c r="Q293" s="51" t="s">
        <v>99</v>
      </c>
      <c r="R293" s="51" t="s">
        <v>704</v>
      </c>
      <c r="S293" s="51" t="s">
        <v>725</v>
      </c>
    </row>
    <row r="294" spans="1:19" ht="14.1" hidden="1" customHeight="1" x14ac:dyDescent="0.3">
      <c r="A294" s="52" t="s">
        <v>99</v>
      </c>
      <c r="B294" s="51" t="s">
        <v>28</v>
      </c>
      <c r="C294" s="51" t="s">
        <v>100</v>
      </c>
      <c r="D294" s="51" t="s">
        <v>723</v>
      </c>
      <c r="E294" s="51" t="s">
        <v>724</v>
      </c>
      <c r="F294" s="51" t="s">
        <v>103</v>
      </c>
      <c r="G294" s="53">
        <v>45565</v>
      </c>
      <c r="H294" s="53">
        <v>45579</v>
      </c>
      <c r="I294" s="51" t="s">
        <v>104</v>
      </c>
      <c r="J294" s="51" t="s">
        <v>297</v>
      </c>
      <c r="K294" s="51" t="s">
        <v>298</v>
      </c>
      <c r="L294" s="51" t="s">
        <v>310</v>
      </c>
      <c r="M294" s="51" t="s">
        <v>280</v>
      </c>
      <c r="N294" s="51" t="s">
        <v>99</v>
      </c>
      <c r="O294" s="51" t="s">
        <v>281</v>
      </c>
      <c r="P294" s="54">
        <v>55007.16</v>
      </c>
      <c r="Q294" s="51" t="s">
        <v>99</v>
      </c>
      <c r="R294" s="51" t="s">
        <v>704</v>
      </c>
      <c r="S294" s="51" t="s">
        <v>282</v>
      </c>
    </row>
    <row r="295" spans="1:19" ht="14.1" hidden="1" customHeight="1" x14ac:dyDescent="0.3">
      <c r="A295" s="52" t="s">
        <v>99</v>
      </c>
      <c r="B295" s="51" t="s">
        <v>28</v>
      </c>
      <c r="C295" s="51" t="s">
        <v>100</v>
      </c>
      <c r="D295" s="51" t="s">
        <v>723</v>
      </c>
      <c r="E295" s="51" t="s">
        <v>724</v>
      </c>
      <c r="F295" s="51" t="s">
        <v>103</v>
      </c>
      <c r="G295" s="53">
        <v>45565</v>
      </c>
      <c r="H295" s="53">
        <v>45579</v>
      </c>
      <c r="I295" s="51" t="s">
        <v>104</v>
      </c>
      <c r="J295" s="51" t="s">
        <v>297</v>
      </c>
      <c r="K295" s="51" t="s">
        <v>298</v>
      </c>
      <c r="L295" s="51" t="s">
        <v>310</v>
      </c>
      <c r="M295" s="51" t="s">
        <v>280</v>
      </c>
      <c r="N295" s="51" t="s">
        <v>99</v>
      </c>
      <c r="O295" s="51" t="s">
        <v>515</v>
      </c>
      <c r="P295" s="54">
        <v>23558.16</v>
      </c>
      <c r="Q295" s="51" t="s">
        <v>99</v>
      </c>
      <c r="R295" s="51" t="s">
        <v>704</v>
      </c>
      <c r="S295" s="51" t="s">
        <v>725</v>
      </c>
    </row>
    <row r="296" spans="1:19" ht="14.1" hidden="1" customHeight="1" x14ac:dyDescent="0.3">
      <c r="A296" s="52" t="s">
        <v>99</v>
      </c>
      <c r="B296" s="51" t="s">
        <v>28</v>
      </c>
      <c r="C296" s="51" t="s">
        <v>100</v>
      </c>
      <c r="D296" s="51" t="s">
        <v>723</v>
      </c>
      <c r="E296" s="51" t="s">
        <v>724</v>
      </c>
      <c r="F296" s="51" t="s">
        <v>103</v>
      </c>
      <c r="G296" s="53">
        <v>45565</v>
      </c>
      <c r="H296" s="53">
        <v>45579</v>
      </c>
      <c r="I296" s="51" t="s">
        <v>104</v>
      </c>
      <c r="J296" s="51" t="s">
        <v>297</v>
      </c>
      <c r="K296" s="51" t="s">
        <v>298</v>
      </c>
      <c r="L296" s="51" t="s">
        <v>310</v>
      </c>
      <c r="M296" s="51" t="s">
        <v>280</v>
      </c>
      <c r="N296" s="51" t="s">
        <v>99</v>
      </c>
      <c r="O296" s="51" t="s">
        <v>281</v>
      </c>
      <c r="P296" s="54">
        <v>31334.639999999999</v>
      </c>
      <c r="Q296" s="51" t="s">
        <v>99</v>
      </c>
      <c r="R296" s="51" t="s">
        <v>704</v>
      </c>
      <c r="S296" s="51" t="s">
        <v>282</v>
      </c>
    </row>
    <row r="297" spans="1:19" ht="14.1" hidden="1" customHeight="1" x14ac:dyDescent="0.3">
      <c r="A297" s="52" t="s">
        <v>99</v>
      </c>
      <c r="B297" s="51" t="s">
        <v>28</v>
      </c>
      <c r="C297" s="51" t="s">
        <v>100</v>
      </c>
      <c r="D297" s="51" t="s">
        <v>723</v>
      </c>
      <c r="E297" s="51" t="s">
        <v>724</v>
      </c>
      <c r="F297" s="51" t="s">
        <v>103</v>
      </c>
      <c r="G297" s="53">
        <v>45565</v>
      </c>
      <c r="H297" s="53">
        <v>45579</v>
      </c>
      <c r="I297" s="51" t="s">
        <v>104</v>
      </c>
      <c r="J297" s="51" t="s">
        <v>297</v>
      </c>
      <c r="K297" s="51" t="s">
        <v>298</v>
      </c>
      <c r="L297" s="51" t="s">
        <v>310</v>
      </c>
      <c r="M297" s="51" t="s">
        <v>280</v>
      </c>
      <c r="N297" s="51" t="s">
        <v>99</v>
      </c>
      <c r="O297" s="51" t="s">
        <v>515</v>
      </c>
      <c r="P297" s="54">
        <v>13437.3</v>
      </c>
      <c r="Q297" s="51" t="s">
        <v>99</v>
      </c>
      <c r="R297" s="51" t="s">
        <v>704</v>
      </c>
      <c r="S297" s="51" t="s">
        <v>725</v>
      </c>
    </row>
    <row r="298" spans="1:19" ht="14.1" hidden="1" customHeight="1" x14ac:dyDescent="0.3">
      <c r="A298" s="52" t="s">
        <v>99</v>
      </c>
      <c r="B298" s="51" t="s">
        <v>28</v>
      </c>
      <c r="C298" s="51" t="s">
        <v>100</v>
      </c>
      <c r="D298" s="51" t="s">
        <v>723</v>
      </c>
      <c r="E298" s="51" t="s">
        <v>724</v>
      </c>
      <c r="F298" s="51" t="s">
        <v>103</v>
      </c>
      <c r="G298" s="53">
        <v>45565</v>
      </c>
      <c r="H298" s="53">
        <v>45579</v>
      </c>
      <c r="I298" s="51" t="s">
        <v>104</v>
      </c>
      <c r="J298" s="51" t="s">
        <v>297</v>
      </c>
      <c r="K298" s="51" t="s">
        <v>298</v>
      </c>
      <c r="L298" s="51" t="s">
        <v>310</v>
      </c>
      <c r="M298" s="51" t="s">
        <v>280</v>
      </c>
      <c r="N298" s="51" t="s">
        <v>99</v>
      </c>
      <c r="O298" s="51" t="s">
        <v>281</v>
      </c>
      <c r="P298" s="54">
        <v>16067.58</v>
      </c>
      <c r="Q298" s="51" t="s">
        <v>99</v>
      </c>
      <c r="R298" s="51" t="s">
        <v>704</v>
      </c>
      <c r="S298" s="51" t="s">
        <v>282</v>
      </c>
    </row>
    <row r="299" spans="1:19" ht="14.1" hidden="1" customHeight="1" x14ac:dyDescent="0.3">
      <c r="A299" s="52" t="s">
        <v>99</v>
      </c>
      <c r="B299" s="51" t="s">
        <v>28</v>
      </c>
      <c r="C299" s="51" t="s">
        <v>100</v>
      </c>
      <c r="D299" s="51" t="s">
        <v>726</v>
      </c>
      <c r="E299" s="51" t="s">
        <v>727</v>
      </c>
      <c r="F299" s="51" t="s">
        <v>103</v>
      </c>
      <c r="G299" s="53">
        <v>45572</v>
      </c>
      <c r="H299" s="53">
        <v>45580</v>
      </c>
      <c r="I299" s="51" t="s">
        <v>104</v>
      </c>
      <c r="J299" s="51" t="s">
        <v>297</v>
      </c>
      <c r="K299" s="51" t="s">
        <v>298</v>
      </c>
      <c r="L299" s="51" t="s">
        <v>285</v>
      </c>
      <c r="M299" s="51" t="s">
        <v>280</v>
      </c>
      <c r="N299" s="51" t="s">
        <v>99</v>
      </c>
      <c r="O299" s="51" t="s">
        <v>281</v>
      </c>
      <c r="P299" s="54">
        <v>123246</v>
      </c>
      <c r="Q299" s="51" t="s">
        <v>99</v>
      </c>
      <c r="R299" s="51" t="s">
        <v>701</v>
      </c>
      <c r="S299" s="51" t="s">
        <v>282</v>
      </c>
    </row>
    <row r="300" spans="1:19" ht="14.1" hidden="1" customHeight="1" x14ac:dyDescent="0.3">
      <c r="A300" s="52" t="s">
        <v>99</v>
      </c>
      <c r="B300" s="51" t="s">
        <v>28</v>
      </c>
      <c r="C300" s="51" t="s">
        <v>100</v>
      </c>
      <c r="D300" s="51" t="s">
        <v>728</v>
      </c>
      <c r="E300" s="51" t="s">
        <v>729</v>
      </c>
      <c r="F300" s="51" t="s">
        <v>103</v>
      </c>
      <c r="G300" s="53">
        <v>45569</v>
      </c>
      <c r="H300" s="53">
        <v>45580</v>
      </c>
      <c r="I300" s="51" t="s">
        <v>104</v>
      </c>
      <c r="J300" s="51" t="s">
        <v>297</v>
      </c>
      <c r="K300" s="51" t="s">
        <v>298</v>
      </c>
      <c r="L300" s="51" t="s">
        <v>301</v>
      </c>
      <c r="M300" s="51" t="s">
        <v>280</v>
      </c>
      <c r="N300" s="51" t="s">
        <v>99</v>
      </c>
      <c r="O300" s="51" t="s">
        <v>302</v>
      </c>
      <c r="P300" s="54">
        <v>129340</v>
      </c>
      <c r="Q300" s="51" t="s">
        <v>99</v>
      </c>
      <c r="R300" s="51" t="s">
        <v>701</v>
      </c>
      <c r="S300" s="51" t="s">
        <v>303</v>
      </c>
    </row>
    <row r="301" spans="1:19" ht="14.1" hidden="1" customHeight="1" x14ac:dyDescent="0.3">
      <c r="A301" s="52" t="s">
        <v>99</v>
      </c>
      <c r="B301" s="51" t="s">
        <v>28</v>
      </c>
      <c r="C301" s="51" t="s">
        <v>100</v>
      </c>
      <c r="D301" s="51" t="s">
        <v>723</v>
      </c>
      <c r="E301" s="51" t="s">
        <v>724</v>
      </c>
      <c r="F301" s="51" t="s">
        <v>103</v>
      </c>
      <c r="G301" s="53">
        <v>45565</v>
      </c>
      <c r="H301" s="53">
        <v>45579</v>
      </c>
      <c r="I301" s="51" t="s">
        <v>104</v>
      </c>
      <c r="J301" s="51" t="s">
        <v>297</v>
      </c>
      <c r="K301" s="51" t="s">
        <v>298</v>
      </c>
      <c r="L301" s="51" t="s">
        <v>310</v>
      </c>
      <c r="M301" s="51" t="s">
        <v>280</v>
      </c>
      <c r="N301" s="51" t="s">
        <v>99</v>
      </c>
      <c r="O301" s="51" t="s">
        <v>281</v>
      </c>
      <c r="P301" s="54">
        <v>571.79999999999995</v>
      </c>
      <c r="Q301" s="51" t="s">
        <v>99</v>
      </c>
      <c r="R301" s="51" t="s">
        <v>704</v>
      </c>
      <c r="S301" s="51" t="s">
        <v>282</v>
      </c>
    </row>
    <row r="302" spans="1:19" ht="14.1" hidden="1" customHeight="1" x14ac:dyDescent="0.3">
      <c r="A302" s="52" t="s">
        <v>99</v>
      </c>
      <c r="B302" s="51" t="s">
        <v>28</v>
      </c>
      <c r="C302" s="51" t="s">
        <v>100</v>
      </c>
      <c r="D302" s="51" t="s">
        <v>723</v>
      </c>
      <c r="E302" s="51" t="s">
        <v>724</v>
      </c>
      <c r="F302" s="51" t="s">
        <v>103</v>
      </c>
      <c r="G302" s="53">
        <v>45565</v>
      </c>
      <c r="H302" s="53">
        <v>45579</v>
      </c>
      <c r="I302" s="51" t="s">
        <v>104</v>
      </c>
      <c r="J302" s="51" t="s">
        <v>297</v>
      </c>
      <c r="K302" s="51" t="s">
        <v>298</v>
      </c>
      <c r="L302" s="51" t="s">
        <v>310</v>
      </c>
      <c r="M302" s="51" t="s">
        <v>280</v>
      </c>
      <c r="N302" s="51" t="s">
        <v>99</v>
      </c>
      <c r="O302" s="51" t="s">
        <v>281</v>
      </c>
      <c r="P302" s="54">
        <v>217782</v>
      </c>
      <c r="Q302" s="51" t="s">
        <v>99</v>
      </c>
      <c r="R302" s="51" t="s">
        <v>704</v>
      </c>
      <c r="S302" s="51" t="s">
        <v>282</v>
      </c>
    </row>
    <row r="303" spans="1:19" ht="14.1" hidden="1" customHeight="1" x14ac:dyDescent="0.3">
      <c r="A303" s="52" t="s">
        <v>99</v>
      </c>
      <c r="B303" s="51" t="s">
        <v>28</v>
      </c>
      <c r="C303" s="51" t="s">
        <v>100</v>
      </c>
      <c r="D303" s="51" t="s">
        <v>723</v>
      </c>
      <c r="E303" s="51" t="s">
        <v>724</v>
      </c>
      <c r="F303" s="51" t="s">
        <v>103</v>
      </c>
      <c r="G303" s="53">
        <v>45565</v>
      </c>
      <c r="H303" s="53">
        <v>45579</v>
      </c>
      <c r="I303" s="51" t="s">
        <v>104</v>
      </c>
      <c r="J303" s="51" t="s">
        <v>297</v>
      </c>
      <c r="K303" s="51" t="s">
        <v>298</v>
      </c>
      <c r="L303" s="51" t="s">
        <v>310</v>
      </c>
      <c r="M303" s="51" t="s">
        <v>280</v>
      </c>
      <c r="N303" s="51" t="s">
        <v>99</v>
      </c>
      <c r="O303" s="51" t="s">
        <v>281</v>
      </c>
      <c r="P303" s="54">
        <v>45902.25</v>
      </c>
      <c r="Q303" s="51" t="s">
        <v>99</v>
      </c>
      <c r="R303" s="51" t="s">
        <v>704</v>
      </c>
      <c r="S303" s="51" t="s">
        <v>282</v>
      </c>
    </row>
    <row r="304" spans="1:19" ht="14.1" hidden="1" customHeight="1" x14ac:dyDescent="0.3">
      <c r="A304" s="52" t="s">
        <v>99</v>
      </c>
      <c r="B304" s="51" t="s">
        <v>28</v>
      </c>
      <c r="C304" s="51" t="s">
        <v>100</v>
      </c>
      <c r="D304" s="51" t="s">
        <v>723</v>
      </c>
      <c r="E304" s="51" t="s">
        <v>724</v>
      </c>
      <c r="F304" s="51" t="s">
        <v>103</v>
      </c>
      <c r="G304" s="53">
        <v>45565</v>
      </c>
      <c r="H304" s="53">
        <v>45579</v>
      </c>
      <c r="I304" s="51" t="s">
        <v>104</v>
      </c>
      <c r="J304" s="51" t="s">
        <v>297</v>
      </c>
      <c r="K304" s="51" t="s">
        <v>298</v>
      </c>
      <c r="L304" s="51" t="s">
        <v>310</v>
      </c>
      <c r="M304" s="51" t="s">
        <v>280</v>
      </c>
      <c r="N304" s="51" t="s">
        <v>99</v>
      </c>
      <c r="O304" s="51" t="s">
        <v>519</v>
      </c>
      <c r="P304" s="54">
        <v>178340</v>
      </c>
      <c r="Q304" s="51" t="s">
        <v>99</v>
      </c>
      <c r="R304" s="51" t="s">
        <v>704</v>
      </c>
      <c r="S304" s="51" t="s">
        <v>730</v>
      </c>
    </row>
    <row r="305" spans="1:19" ht="14.1" hidden="1" customHeight="1" x14ac:dyDescent="0.3">
      <c r="A305" s="52" t="s">
        <v>99</v>
      </c>
      <c r="B305" s="51" t="s">
        <v>28</v>
      </c>
      <c r="C305" s="51" t="s">
        <v>100</v>
      </c>
      <c r="D305" s="51" t="s">
        <v>723</v>
      </c>
      <c r="E305" s="51" t="s">
        <v>724</v>
      </c>
      <c r="F305" s="51" t="s">
        <v>103</v>
      </c>
      <c r="G305" s="53">
        <v>45565</v>
      </c>
      <c r="H305" s="53">
        <v>45579</v>
      </c>
      <c r="I305" s="51" t="s">
        <v>104</v>
      </c>
      <c r="J305" s="51" t="s">
        <v>297</v>
      </c>
      <c r="K305" s="51" t="s">
        <v>298</v>
      </c>
      <c r="L305" s="51" t="s">
        <v>310</v>
      </c>
      <c r="M305" s="51" t="s">
        <v>280</v>
      </c>
      <c r="N305" s="51" t="s">
        <v>99</v>
      </c>
      <c r="O305" s="51" t="s">
        <v>281</v>
      </c>
      <c r="P305" s="54">
        <v>5290492.3600000003</v>
      </c>
      <c r="Q305" s="51" t="s">
        <v>99</v>
      </c>
      <c r="R305" s="51" t="s">
        <v>704</v>
      </c>
      <c r="S305" s="51" t="s">
        <v>282</v>
      </c>
    </row>
    <row r="306" spans="1:19" ht="14.1" hidden="1" customHeight="1" x14ac:dyDescent="0.3">
      <c r="A306" s="52" t="s">
        <v>99</v>
      </c>
      <c r="B306" s="51" t="s">
        <v>28</v>
      </c>
      <c r="C306" s="51" t="s">
        <v>100</v>
      </c>
      <c r="D306" s="51" t="s">
        <v>723</v>
      </c>
      <c r="E306" s="51" t="s">
        <v>724</v>
      </c>
      <c r="F306" s="51" t="s">
        <v>103</v>
      </c>
      <c r="G306" s="53">
        <v>45565</v>
      </c>
      <c r="H306" s="53">
        <v>45579</v>
      </c>
      <c r="I306" s="51" t="s">
        <v>104</v>
      </c>
      <c r="J306" s="51" t="s">
        <v>297</v>
      </c>
      <c r="K306" s="51" t="s">
        <v>298</v>
      </c>
      <c r="L306" s="51" t="s">
        <v>310</v>
      </c>
      <c r="M306" s="51" t="s">
        <v>280</v>
      </c>
      <c r="N306" s="51" t="s">
        <v>99</v>
      </c>
      <c r="O306" s="51" t="s">
        <v>515</v>
      </c>
      <c r="P306" s="54">
        <v>36881.1</v>
      </c>
      <c r="Q306" s="51" t="s">
        <v>99</v>
      </c>
      <c r="R306" s="51" t="s">
        <v>704</v>
      </c>
      <c r="S306" s="51" t="s">
        <v>725</v>
      </c>
    </row>
    <row r="307" spans="1:19" ht="14.1" hidden="1" customHeight="1" x14ac:dyDescent="0.3">
      <c r="A307" s="52" t="s">
        <v>99</v>
      </c>
      <c r="B307" s="51" t="s">
        <v>28</v>
      </c>
      <c r="C307" s="51" t="s">
        <v>100</v>
      </c>
      <c r="D307" s="51" t="s">
        <v>723</v>
      </c>
      <c r="E307" s="51" t="s">
        <v>724</v>
      </c>
      <c r="F307" s="51" t="s">
        <v>103</v>
      </c>
      <c r="G307" s="53">
        <v>45565</v>
      </c>
      <c r="H307" s="53">
        <v>45579</v>
      </c>
      <c r="I307" s="51" t="s">
        <v>104</v>
      </c>
      <c r="J307" s="51" t="s">
        <v>297</v>
      </c>
      <c r="K307" s="51" t="s">
        <v>298</v>
      </c>
      <c r="L307" s="51" t="s">
        <v>310</v>
      </c>
      <c r="M307" s="51" t="s">
        <v>280</v>
      </c>
      <c r="N307" s="51" t="s">
        <v>99</v>
      </c>
      <c r="O307" s="51" t="s">
        <v>281</v>
      </c>
      <c r="P307" s="54">
        <v>86113.08</v>
      </c>
      <c r="Q307" s="51" t="s">
        <v>99</v>
      </c>
      <c r="R307" s="51" t="s">
        <v>704</v>
      </c>
      <c r="S307" s="51" t="s">
        <v>282</v>
      </c>
    </row>
    <row r="308" spans="1:19" ht="14.1" hidden="1" customHeight="1" x14ac:dyDescent="0.3">
      <c r="A308" s="52" t="s">
        <v>99</v>
      </c>
      <c r="B308" s="51" t="s">
        <v>28</v>
      </c>
      <c r="C308" s="51" t="s">
        <v>100</v>
      </c>
      <c r="D308" s="51" t="s">
        <v>723</v>
      </c>
      <c r="E308" s="51" t="s">
        <v>724</v>
      </c>
      <c r="F308" s="51" t="s">
        <v>103</v>
      </c>
      <c r="G308" s="53">
        <v>45565</v>
      </c>
      <c r="H308" s="53">
        <v>45579</v>
      </c>
      <c r="I308" s="51" t="s">
        <v>104</v>
      </c>
      <c r="J308" s="51" t="s">
        <v>297</v>
      </c>
      <c r="K308" s="51" t="s">
        <v>298</v>
      </c>
      <c r="L308" s="51" t="s">
        <v>310</v>
      </c>
      <c r="M308" s="51" t="s">
        <v>280</v>
      </c>
      <c r="N308" s="51" t="s">
        <v>99</v>
      </c>
      <c r="O308" s="51" t="s">
        <v>515</v>
      </c>
      <c r="P308" s="54">
        <v>9263.16</v>
      </c>
      <c r="Q308" s="51" t="s">
        <v>99</v>
      </c>
      <c r="R308" s="51" t="s">
        <v>704</v>
      </c>
      <c r="S308" s="51" t="s">
        <v>725</v>
      </c>
    </row>
    <row r="309" spans="1:19" ht="14.1" hidden="1" customHeight="1" x14ac:dyDescent="0.3">
      <c r="A309" s="52" t="s">
        <v>99</v>
      </c>
      <c r="B309" s="51" t="s">
        <v>28</v>
      </c>
      <c r="C309" s="51" t="s">
        <v>100</v>
      </c>
      <c r="D309" s="51" t="s">
        <v>723</v>
      </c>
      <c r="E309" s="51" t="s">
        <v>724</v>
      </c>
      <c r="F309" s="51" t="s">
        <v>103</v>
      </c>
      <c r="G309" s="53">
        <v>45565</v>
      </c>
      <c r="H309" s="53">
        <v>45579</v>
      </c>
      <c r="I309" s="51" t="s">
        <v>104</v>
      </c>
      <c r="J309" s="51" t="s">
        <v>297</v>
      </c>
      <c r="K309" s="51" t="s">
        <v>298</v>
      </c>
      <c r="L309" s="51" t="s">
        <v>310</v>
      </c>
      <c r="M309" s="51" t="s">
        <v>280</v>
      </c>
      <c r="N309" s="51" t="s">
        <v>99</v>
      </c>
      <c r="O309" s="51" t="s">
        <v>281</v>
      </c>
      <c r="P309" s="54">
        <v>21556.86</v>
      </c>
      <c r="Q309" s="51" t="s">
        <v>99</v>
      </c>
      <c r="R309" s="51" t="s">
        <v>704</v>
      </c>
      <c r="S309" s="51" t="s">
        <v>282</v>
      </c>
    </row>
    <row r="310" spans="1:19" ht="14.1" hidden="1" customHeight="1" x14ac:dyDescent="0.3">
      <c r="A310" s="52" t="s">
        <v>99</v>
      </c>
      <c r="B310" s="51" t="s">
        <v>28</v>
      </c>
      <c r="C310" s="51" t="s">
        <v>100</v>
      </c>
      <c r="D310" s="51" t="s">
        <v>723</v>
      </c>
      <c r="E310" s="51" t="s">
        <v>724</v>
      </c>
      <c r="F310" s="51" t="s">
        <v>103</v>
      </c>
      <c r="G310" s="53">
        <v>45565</v>
      </c>
      <c r="H310" s="53">
        <v>45579</v>
      </c>
      <c r="I310" s="51" t="s">
        <v>104</v>
      </c>
      <c r="J310" s="51" t="s">
        <v>297</v>
      </c>
      <c r="K310" s="51" t="s">
        <v>298</v>
      </c>
      <c r="L310" s="51" t="s">
        <v>310</v>
      </c>
      <c r="M310" s="51" t="s">
        <v>280</v>
      </c>
      <c r="N310" s="51" t="s">
        <v>99</v>
      </c>
      <c r="O310" s="51" t="s">
        <v>515</v>
      </c>
      <c r="P310" s="54">
        <v>6861.6</v>
      </c>
      <c r="Q310" s="51" t="s">
        <v>99</v>
      </c>
      <c r="R310" s="51" t="s">
        <v>704</v>
      </c>
      <c r="S310" s="51" t="s">
        <v>725</v>
      </c>
    </row>
    <row r="311" spans="1:19" ht="14.1" hidden="1" customHeight="1" x14ac:dyDescent="0.3">
      <c r="A311" s="52" t="s">
        <v>99</v>
      </c>
      <c r="B311" s="51" t="s">
        <v>28</v>
      </c>
      <c r="C311" s="51" t="s">
        <v>100</v>
      </c>
      <c r="D311" s="51" t="s">
        <v>723</v>
      </c>
      <c r="E311" s="51" t="s">
        <v>724</v>
      </c>
      <c r="F311" s="51" t="s">
        <v>103</v>
      </c>
      <c r="G311" s="53">
        <v>45565</v>
      </c>
      <c r="H311" s="53">
        <v>45579</v>
      </c>
      <c r="I311" s="51" t="s">
        <v>104</v>
      </c>
      <c r="J311" s="51" t="s">
        <v>297</v>
      </c>
      <c r="K311" s="51" t="s">
        <v>298</v>
      </c>
      <c r="L311" s="51" t="s">
        <v>310</v>
      </c>
      <c r="M311" s="51" t="s">
        <v>280</v>
      </c>
      <c r="N311" s="51" t="s">
        <v>99</v>
      </c>
      <c r="O311" s="51" t="s">
        <v>281</v>
      </c>
      <c r="P311" s="54">
        <v>140011.29999999999</v>
      </c>
      <c r="Q311" s="51" t="s">
        <v>99</v>
      </c>
      <c r="R311" s="51" t="s">
        <v>704</v>
      </c>
      <c r="S311" s="51" t="s">
        <v>282</v>
      </c>
    </row>
    <row r="312" spans="1:19" ht="14.1" hidden="1" customHeight="1" x14ac:dyDescent="0.3">
      <c r="A312" s="52" t="s">
        <v>99</v>
      </c>
      <c r="B312" s="51" t="s">
        <v>28</v>
      </c>
      <c r="C312" s="51" t="s">
        <v>100</v>
      </c>
      <c r="D312" s="51" t="s">
        <v>723</v>
      </c>
      <c r="E312" s="51" t="s">
        <v>724</v>
      </c>
      <c r="F312" s="51" t="s">
        <v>103</v>
      </c>
      <c r="G312" s="53">
        <v>45565</v>
      </c>
      <c r="H312" s="53">
        <v>45579</v>
      </c>
      <c r="I312" s="51" t="s">
        <v>104</v>
      </c>
      <c r="J312" s="51" t="s">
        <v>297</v>
      </c>
      <c r="K312" s="51" t="s">
        <v>298</v>
      </c>
      <c r="L312" s="51" t="s">
        <v>310</v>
      </c>
      <c r="M312" s="51" t="s">
        <v>280</v>
      </c>
      <c r="N312" s="51" t="s">
        <v>99</v>
      </c>
      <c r="O312" s="51" t="s">
        <v>281</v>
      </c>
      <c r="P312" s="54">
        <v>32557.279999999999</v>
      </c>
      <c r="Q312" s="51" t="s">
        <v>99</v>
      </c>
      <c r="R312" s="51" t="s">
        <v>704</v>
      </c>
      <c r="S312" s="51" t="s">
        <v>282</v>
      </c>
    </row>
    <row r="313" spans="1:19" ht="14.1" hidden="1" customHeight="1" x14ac:dyDescent="0.3">
      <c r="A313" s="52" t="s">
        <v>99</v>
      </c>
      <c r="B313" s="51" t="s">
        <v>28</v>
      </c>
      <c r="C313" s="51" t="s">
        <v>100</v>
      </c>
      <c r="D313" s="51" t="s">
        <v>723</v>
      </c>
      <c r="E313" s="51" t="s">
        <v>724</v>
      </c>
      <c r="F313" s="51" t="s">
        <v>103</v>
      </c>
      <c r="G313" s="53">
        <v>45565</v>
      </c>
      <c r="H313" s="53">
        <v>45579</v>
      </c>
      <c r="I313" s="51" t="s">
        <v>104</v>
      </c>
      <c r="J313" s="51" t="s">
        <v>297</v>
      </c>
      <c r="K313" s="51" t="s">
        <v>298</v>
      </c>
      <c r="L313" s="51" t="s">
        <v>310</v>
      </c>
      <c r="M313" s="51" t="s">
        <v>280</v>
      </c>
      <c r="N313" s="51" t="s">
        <v>99</v>
      </c>
      <c r="O313" s="51" t="s">
        <v>281</v>
      </c>
      <c r="P313" s="54">
        <v>19414.060000000001</v>
      </c>
      <c r="Q313" s="51" t="s">
        <v>99</v>
      </c>
      <c r="R313" s="51" t="s">
        <v>704</v>
      </c>
      <c r="S313" s="51" t="s">
        <v>282</v>
      </c>
    </row>
    <row r="314" spans="1:19" ht="14.1" hidden="1" customHeight="1" x14ac:dyDescent="0.3">
      <c r="A314" s="52" t="s">
        <v>99</v>
      </c>
      <c r="B314" s="51" t="s">
        <v>28</v>
      </c>
      <c r="C314" s="51" t="s">
        <v>100</v>
      </c>
      <c r="D314" s="51" t="s">
        <v>723</v>
      </c>
      <c r="E314" s="51" t="s">
        <v>724</v>
      </c>
      <c r="F314" s="51" t="s">
        <v>103</v>
      </c>
      <c r="G314" s="53">
        <v>45565</v>
      </c>
      <c r="H314" s="53">
        <v>45579</v>
      </c>
      <c r="I314" s="51" t="s">
        <v>104</v>
      </c>
      <c r="J314" s="51" t="s">
        <v>297</v>
      </c>
      <c r="K314" s="51" t="s">
        <v>298</v>
      </c>
      <c r="L314" s="51" t="s">
        <v>310</v>
      </c>
      <c r="M314" s="51" t="s">
        <v>280</v>
      </c>
      <c r="N314" s="51" t="s">
        <v>99</v>
      </c>
      <c r="O314" s="51" t="s">
        <v>281</v>
      </c>
      <c r="P314" s="54">
        <v>38884.230000000003</v>
      </c>
      <c r="Q314" s="51" t="s">
        <v>99</v>
      </c>
      <c r="R314" s="51" t="s">
        <v>704</v>
      </c>
      <c r="S314" s="51" t="s">
        <v>282</v>
      </c>
    </row>
    <row r="315" spans="1:19" ht="14.1" hidden="1" customHeight="1" x14ac:dyDescent="0.3">
      <c r="A315" s="52" t="s">
        <v>99</v>
      </c>
      <c r="B315" s="51" t="s">
        <v>28</v>
      </c>
      <c r="C315" s="51" t="s">
        <v>100</v>
      </c>
      <c r="D315" s="51" t="s">
        <v>731</v>
      </c>
      <c r="E315" s="51" t="s">
        <v>732</v>
      </c>
      <c r="F315" s="51" t="s">
        <v>103</v>
      </c>
      <c r="G315" s="53">
        <v>45565</v>
      </c>
      <c r="H315" s="53">
        <v>45579</v>
      </c>
      <c r="I315" s="51" t="s">
        <v>104</v>
      </c>
      <c r="J315" s="51" t="s">
        <v>297</v>
      </c>
      <c r="K315" s="51" t="s">
        <v>298</v>
      </c>
      <c r="L315" s="51" t="s">
        <v>310</v>
      </c>
      <c r="M315" s="51" t="s">
        <v>280</v>
      </c>
      <c r="N315" s="51" t="s">
        <v>99</v>
      </c>
      <c r="O315" s="51" t="s">
        <v>281</v>
      </c>
      <c r="P315" s="54">
        <v>1352104.13</v>
      </c>
      <c r="Q315" s="51" t="s">
        <v>99</v>
      </c>
      <c r="R315" s="51" t="s">
        <v>704</v>
      </c>
      <c r="S315" s="51" t="s">
        <v>282</v>
      </c>
    </row>
    <row r="316" spans="1:19" ht="14.1" hidden="1" customHeight="1" x14ac:dyDescent="0.3">
      <c r="A316" s="52" t="s">
        <v>99</v>
      </c>
      <c r="B316" s="51" t="s">
        <v>28</v>
      </c>
      <c r="C316" s="51" t="s">
        <v>100</v>
      </c>
      <c r="D316" s="51" t="s">
        <v>733</v>
      </c>
      <c r="E316" s="51" t="s">
        <v>734</v>
      </c>
      <c r="F316" s="51" t="s">
        <v>103</v>
      </c>
      <c r="G316" s="53">
        <v>45565</v>
      </c>
      <c r="H316" s="53">
        <v>45579</v>
      </c>
      <c r="I316" s="51" t="s">
        <v>104</v>
      </c>
      <c r="J316" s="51" t="s">
        <v>297</v>
      </c>
      <c r="K316" s="51" t="s">
        <v>298</v>
      </c>
      <c r="L316" s="51" t="s">
        <v>310</v>
      </c>
      <c r="M316" s="51" t="s">
        <v>280</v>
      </c>
      <c r="N316" s="51" t="s">
        <v>99</v>
      </c>
      <c r="O316" s="51" t="s">
        <v>281</v>
      </c>
      <c r="P316" s="54">
        <v>404327.53</v>
      </c>
      <c r="Q316" s="51" t="s">
        <v>99</v>
      </c>
      <c r="R316" s="51" t="s">
        <v>704</v>
      </c>
      <c r="S316" s="51" t="s">
        <v>282</v>
      </c>
    </row>
    <row r="317" spans="1:19" ht="14.1" hidden="1" customHeight="1" x14ac:dyDescent="0.3">
      <c r="A317" s="52" t="s">
        <v>99</v>
      </c>
      <c r="B317" s="51" t="s">
        <v>28</v>
      </c>
      <c r="C317" s="51" t="s">
        <v>100</v>
      </c>
      <c r="D317" s="51" t="s">
        <v>702</v>
      </c>
      <c r="E317" s="51" t="s">
        <v>703</v>
      </c>
      <c r="F317" s="51" t="s">
        <v>103</v>
      </c>
      <c r="G317" s="53">
        <v>45552</v>
      </c>
      <c r="H317" s="53">
        <v>45579</v>
      </c>
      <c r="I317" s="51" t="s">
        <v>104</v>
      </c>
      <c r="J317" s="51" t="s">
        <v>297</v>
      </c>
      <c r="K317" s="51" t="s">
        <v>298</v>
      </c>
      <c r="L317" s="51" t="s">
        <v>279</v>
      </c>
      <c r="M317" s="51" t="s">
        <v>280</v>
      </c>
      <c r="N317" s="51" t="s">
        <v>99</v>
      </c>
      <c r="O317" s="51" t="s">
        <v>281</v>
      </c>
      <c r="P317" s="54">
        <v>113963</v>
      </c>
      <c r="Q317" s="51" t="s">
        <v>99</v>
      </c>
      <c r="R317" s="51" t="s">
        <v>704</v>
      </c>
      <c r="S317" s="51" t="s">
        <v>282</v>
      </c>
    </row>
    <row r="318" spans="1:19" ht="14.1" hidden="1" customHeight="1" x14ac:dyDescent="0.3">
      <c r="A318" s="52" t="s">
        <v>99</v>
      </c>
      <c r="B318" s="51" t="s">
        <v>28</v>
      </c>
      <c r="C318" s="51" t="s">
        <v>100</v>
      </c>
      <c r="D318" s="51" t="s">
        <v>702</v>
      </c>
      <c r="E318" s="51" t="s">
        <v>703</v>
      </c>
      <c r="F318" s="51" t="s">
        <v>103</v>
      </c>
      <c r="G318" s="53">
        <v>45552</v>
      </c>
      <c r="H318" s="53">
        <v>45579</v>
      </c>
      <c r="I318" s="51" t="s">
        <v>104</v>
      </c>
      <c r="J318" s="51" t="s">
        <v>297</v>
      </c>
      <c r="K318" s="51" t="s">
        <v>298</v>
      </c>
      <c r="L318" s="51" t="s">
        <v>279</v>
      </c>
      <c r="M318" s="51" t="s">
        <v>280</v>
      </c>
      <c r="N318" s="51" t="s">
        <v>99</v>
      </c>
      <c r="O318" s="51" t="s">
        <v>281</v>
      </c>
      <c r="P318" s="54">
        <v>46999</v>
      </c>
      <c r="Q318" s="51" t="s">
        <v>99</v>
      </c>
      <c r="R318" s="51" t="s">
        <v>704</v>
      </c>
      <c r="S318" s="51" t="s">
        <v>282</v>
      </c>
    </row>
    <row r="319" spans="1:19" ht="14.1" hidden="1" customHeight="1" x14ac:dyDescent="0.3">
      <c r="A319" s="52" t="s">
        <v>99</v>
      </c>
      <c r="B319" s="51" t="s">
        <v>28</v>
      </c>
      <c r="C319" s="51" t="s">
        <v>100</v>
      </c>
      <c r="D319" s="51" t="s">
        <v>702</v>
      </c>
      <c r="E319" s="51" t="s">
        <v>703</v>
      </c>
      <c r="F319" s="51" t="s">
        <v>103</v>
      </c>
      <c r="G319" s="53">
        <v>45552</v>
      </c>
      <c r="H319" s="53">
        <v>45579</v>
      </c>
      <c r="I319" s="51" t="s">
        <v>104</v>
      </c>
      <c r="J319" s="51" t="s">
        <v>297</v>
      </c>
      <c r="K319" s="51" t="s">
        <v>298</v>
      </c>
      <c r="L319" s="51" t="s">
        <v>279</v>
      </c>
      <c r="M319" s="51" t="s">
        <v>280</v>
      </c>
      <c r="N319" s="51" t="s">
        <v>99</v>
      </c>
      <c r="O319" s="51" t="s">
        <v>281</v>
      </c>
      <c r="P319" s="54">
        <v>86200</v>
      </c>
      <c r="Q319" s="51" t="s">
        <v>99</v>
      </c>
      <c r="R319" s="51" t="s">
        <v>704</v>
      </c>
      <c r="S319" s="51" t="s">
        <v>313</v>
      </c>
    </row>
    <row r="320" spans="1:19" ht="14.1" hidden="1" customHeight="1" x14ac:dyDescent="0.3">
      <c r="A320" s="52" t="s">
        <v>99</v>
      </c>
      <c r="B320" s="51" t="s">
        <v>28</v>
      </c>
      <c r="C320" s="51" t="s">
        <v>100</v>
      </c>
      <c r="D320" s="51" t="s">
        <v>702</v>
      </c>
      <c r="E320" s="51" t="s">
        <v>703</v>
      </c>
      <c r="F320" s="51" t="s">
        <v>103</v>
      </c>
      <c r="G320" s="53">
        <v>45552</v>
      </c>
      <c r="H320" s="53">
        <v>45579</v>
      </c>
      <c r="I320" s="51" t="s">
        <v>104</v>
      </c>
      <c r="J320" s="51" t="s">
        <v>297</v>
      </c>
      <c r="K320" s="51" t="s">
        <v>298</v>
      </c>
      <c r="L320" s="51" t="s">
        <v>279</v>
      </c>
      <c r="M320" s="51" t="s">
        <v>280</v>
      </c>
      <c r="N320" s="51" t="s">
        <v>99</v>
      </c>
      <c r="O320" s="51" t="s">
        <v>281</v>
      </c>
      <c r="P320" s="54">
        <v>81160</v>
      </c>
      <c r="Q320" s="51" t="s">
        <v>99</v>
      </c>
      <c r="R320" s="51" t="s">
        <v>704</v>
      </c>
      <c r="S320" s="51" t="s">
        <v>282</v>
      </c>
    </row>
    <row r="321" spans="1:19" ht="14.1" hidden="1" customHeight="1" x14ac:dyDescent="0.3">
      <c r="A321" s="52" t="s">
        <v>99</v>
      </c>
      <c r="B321" s="51" t="s">
        <v>28</v>
      </c>
      <c r="C321" s="51" t="s">
        <v>100</v>
      </c>
      <c r="D321" s="51" t="s">
        <v>705</v>
      </c>
      <c r="E321" s="51" t="s">
        <v>706</v>
      </c>
      <c r="F321" s="51" t="s">
        <v>244</v>
      </c>
      <c r="G321" s="53">
        <v>45593</v>
      </c>
      <c r="H321" s="53">
        <v>45566</v>
      </c>
      <c r="I321" s="51" t="s">
        <v>167</v>
      </c>
      <c r="J321" s="51" t="s">
        <v>297</v>
      </c>
      <c r="K321" s="51" t="s">
        <v>298</v>
      </c>
      <c r="L321" s="51" t="s">
        <v>99</v>
      </c>
      <c r="M321" s="51" t="s">
        <v>280</v>
      </c>
      <c r="N321" s="51" t="s">
        <v>290</v>
      </c>
      <c r="O321" s="51" t="s">
        <v>99</v>
      </c>
      <c r="P321" s="54">
        <v>-8820438.8599999994</v>
      </c>
      <c r="Q321" s="51" t="s">
        <v>99</v>
      </c>
      <c r="R321" s="51" t="s">
        <v>245</v>
      </c>
      <c r="S321" s="51" t="s">
        <v>246</v>
      </c>
    </row>
    <row r="322" spans="1:19" ht="14.1" hidden="1" customHeight="1" x14ac:dyDescent="0.3">
      <c r="A322" s="52" t="s">
        <v>99</v>
      </c>
      <c r="B322" s="51" t="s">
        <v>28</v>
      </c>
      <c r="C322" s="51" t="s">
        <v>100</v>
      </c>
      <c r="D322" s="51" t="s">
        <v>723</v>
      </c>
      <c r="E322" s="51" t="s">
        <v>724</v>
      </c>
      <c r="F322" s="51" t="s">
        <v>103</v>
      </c>
      <c r="G322" s="53">
        <v>45565</v>
      </c>
      <c r="H322" s="53">
        <v>45579</v>
      </c>
      <c r="I322" s="51" t="s">
        <v>104</v>
      </c>
      <c r="J322" s="51" t="s">
        <v>308</v>
      </c>
      <c r="K322" s="51" t="s">
        <v>309</v>
      </c>
      <c r="L322" s="51" t="s">
        <v>310</v>
      </c>
      <c r="M322" s="51" t="s">
        <v>280</v>
      </c>
      <c r="N322" s="51" t="s">
        <v>99</v>
      </c>
      <c r="O322" s="51" t="s">
        <v>281</v>
      </c>
      <c r="P322" s="54">
        <v>427920.58</v>
      </c>
      <c r="Q322" s="51" t="s">
        <v>99</v>
      </c>
      <c r="R322" s="51" t="s">
        <v>704</v>
      </c>
      <c r="S322" s="51" t="s">
        <v>282</v>
      </c>
    </row>
    <row r="323" spans="1:19" ht="14.1" hidden="1" customHeight="1" x14ac:dyDescent="0.3">
      <c r="A323" s="52" t="s">
        <v>99</v>
      </c>
      <c r="B323" s="51" t="s">
        <v>28</v>
      </c>
      <c r="C323" s="51" t="s">
        <v>100</v>
      </c>
      <c r="D323" s="51" t="s">
        <v>723</v>
      </c>
      <c r="E323" s="51" t="s">
        <v>724</v>
      </c>
      <c r="F323" s="51" t="s">
        <v>103</v>
      </c>
      <c r="G323" s="53">
        <v>45565</v>
      </c>
      <c r="H323" s="53">
        <v>45579</v>
      </c>
      <c r="I323" s="51" t="s">
        <v>104</v>
      </c>
      <c r="J323" s="51" t="s">
        <v>308</v>
      </c>
      <c r="K323" s="51" t="s">
        <v>309</v>
      </c>
      <c r="L323" s="51" t="s">
        <v>310</v>
      </c>
      <c r="M323" s="51" t="s">
        <v>280</v>
      </c>
      <c r="N323" s="51" t="s">
        <v>99</v>
      </c>
      <c r="O323" s="51" t="s">
        <v>281</v>
      </c>
      <c r="P323" s="54">
        <v>5661</v>
      </c>
      <c r="Q323" s="51" t="s">
        <v>99</v>
      </c>
      <c r="R323" s="51" t="s">
        <v>704</v>
      </c>
      <c r="S323" s="51" t="s">
        <v>282</v>
      </c>
    </row>
    <row r="324" spans="1:19" ht="14.1" hidden="1" customHeight="1" x14ac:dyDescent="0.3">
      <c r="A324" s="52" t="s">
        <v>99</v>
      </c>
      <c r="B324" s="51" t="s">
        <v>28</v>
      </c>
      <c r="C324" s="51" t="s">
        <v>100</v>
      </c>
      <c r="D324" s="51" t="s">
        <v>705</v>
      </c>
      <c r="E324" s="51" t="s">
        <v>706</v>
      </c>
      <c r="F324" s="51" t="s">
        <v>244</v>
      </c>
      <c r="G324" s="53">
        <v>45593</v>
      </c>
      <c r="H324" s="53">
        <v>45566</v>
      </c>
      <c r="I324" s="51" t="s">
        <v>167</v>
      </c>
      <c r="J324" s="51" t="s">
        <v>308</v>
      </c>
      <c r="K324" s="51" t="s">
        <v>309</v>
      </c>
      <c r="L324" s="51" t="s">
        <v>99</v>
      </c>
      <c r="M324" s="51" t="s">
        <v>280</v>
      </c>
      <c r="N324" s="51" t="s">
        <v>290</v>
      </c>
      <c r="O324" s="51" t="s">
        <v>99</v>
      </c>
      <c r="P324" s="54">
        <v>-427135.74</v>
      </c>
      <c r="Q324" s="51" t="s">
        <v>99</v>
      </c>
      <c r="R324" s="51" t="s">
        <v>245</v>
      </c>
      <c r="S324" s="51" t="s">
        <v>246</v>
      </c>
    </row>
    <row r="325" spans="1:19" ht="14.1" hidden="1" customHeight="1" x14ac:dyDescent="0.3">
      <c r="A325" s="52" t="s">
        <v>99</v>
      </c>
      <c r="B325" s="51" t="s">
        <v>28</v>
      </c>
      <c r="C325" s="51" t="s">
        <v>100</v>
      </c>
      <c r="D325" s="51" t="s">
        <v>735</v>
      </c>
      <c r="E325" s="51" t="s">
        <v>736</v>
      </c>
      <c r="F325" s="51" t="s">
        <v>244</v>
      </c>
      <c r="G325" s="53">
        <v>45593</v>
      </c>
      <c r="H325" s="53">
        <v>45566</v>
      </c>
      <c r="I325" s="51" t="s">
        <v>167</v>
      </c>
      <c r="J325" s="51" t="s">
        <v>216</v>
      </c>
      <c r="K325" s="51" t="s">
        <v>217</v>
      </c>
      <c r="L325" s="51" t="s">
        <v>99</v>
      </c>
      <c r="M325" s="51" t="s">
        <v>280</v>
      </c>
      <c r="N325" s="51" t="s">
        <v>290</v>
      </c>
      <c r="O325" s="51" t="s">
        <v>99</v>
      </c>
      <c r="P325" s="54">
        <v>-11463.22</v>
      </c>
      <c r="Q325" s="51" t="s">
        <v>99</v>
      </c>
      <c r="R325" s="51" t="s">
        <v>245</v>
      </c>
      <c r="S325" s="51" t="s">
        <v>246</v>
      </c>
    </row>
    <row r="326" spans="1:19" ht="14.1" hidden="1" customHeight="1" x14ac:dyDescent="0.3">
      <c r="A326" s="52" t="s">
        <v>99</v>
      </c>
      <c r="B326" s="51" t="s">
        <v>28</v>
      </c>
      <c r="C326" s="51" t="s">
        <v>100</v>
      </c>
      <c r="D326" s="51" t="s">
        <v>737</v>
      </c>
      <c r="E326" s="51" t="s">
        <v>738</v>
      </c>
      <c r="F326" s="51" t="s">
        <v>103</v>
      </c>
      <c r="G326" s="53">
        <v>45519</v>
      </c>
      <c r="H326" s="53">
        <v>45580</v>
      </c>
      <c r="I326" s="51" t="s">
        <v>104</v>
      </c>
      <c r="J326" s="51" t="s">
        <v>216</v>
      </c>
      <c r="K326" s="51" t="s">
        <v>217</v>
      </c>
      <c r="L326" s="51" t="s">
        <v>610</v>
      </c>
      <c r="M326" s="51" t="s">
        <v>280</v>
      </c>
      <c r="N326" s="51" t="s">
        <v>99</v>
      </c>
      <c r="O326" s="51" t="s">
        <v>281</v>
      </c>
      <c r="P326" s="54">
        <v>20000</v>
      </c>
      <c r="Q326" s="51" t="s">
        <v>99</v>
      </c>
      <c r="R326" s="51" t="s">
        <v>701</v>
      </c>
      <c r="S326" s="51" t="s">
        <v>739</v>
      </c>
    </row>
    <row r="327" spans="1:19" ht="14.1" hidden="1" customHeight="1" x14ac:dyDescent="0.3">
      <c r="A327" s="52" t="s">
        <v>99</v>
      </c>
      <c r="B327" s="51" t="s">
        <v>28</v>
      </c>
      <c r="C327" s="51" t="s">
        <v>100</v>
      </c>
      <c r="D327" s="51" t="s">
        <v>740</v>
      </c>
      <c r="E327" s="51" t="s">
        <v>741</v>
      </c>
      <c r="F327" s="51" t="s">
        <v>103</v>
      </c>
      <c r="G327" s="53">
        <v>45517</v>
      </c>
      <c r="H327" s="53">
        <v>45579</v>
      </c>
      <c r="I327" s="51" t="s">
        <v>104</v>
      </c>
      <c r="J327" s="51" t="s">
        <v>216</v>
      </c>
      <c r="K327" s="51" t="s">
        <v>217</v>
      </c>
      <c r="L327" s="51" t="s">
        <v>525</v>
      </c>
      <c r="M327" s="51" t="s">
        <v>280</v>
      </c>
      <c r="N327" s="51" t="s">
        <v>99</v>
      </c>
      <c r="O327" s="51" t="s">
        <v>281</v>
      </c>
      <c r="P327" s="54">
        <v>4297.18</v>
      </c>
      <c r="Q327" s="51" t="s">
        <v>99</v>
      </c>
      <c r="R327" s="51" t="s">
        <v>704</v>
      </c>
      <c r="S327" s="51" t="s">
        <v>313</v>
      </c>
    </row>
    <row r="328" spans="1:19" ht="14.1" hidden="1" customHeight="1" x14ac:dyDescent="0.3">
      <c r="A328" s="52" t="s">
        <v>99</v>
      </c>
      <c r="B328" s="51" t="s">
        <v>28</v>
      </c>
      <c r="C328" s="51" t="s">
        <v>100</v>
      </c>
      <c r="D328" s="51" t="s">
        <v>742</v>
      </c>
      <c r="E328" s="51" t="s">
        <v>743</v>
      </c>
      <c r="F328" s="51" t="s">
        <v>103</v>
      </c>
      <c r="G328" s="53">
        <v>45517</v>
      </c>
      <c r="H328" s="53">
        <v>45579</v>
      </c>
      <c r="I328" s="51" t="s">
        <v>104</v>
      </c>
      <c r="J328" s="51" t="s">
        <v>216</v>
      </c>
      <c r="K328" s="51" t="s">
        <v>217</v>
      </c>
      <c r="L328" s="51" t="s">
        <v>525</v>
      </c>
      <c r="M328" s="51" t="s">
        <v>280</v>
      </c>
      <c r="N328" s="51" t="s">
        <v>99</v>
      </c>
      <c r="O328" s="51" t="s">
        <v>281</v>
      </c>
      <c r="P328" s="54">
        <v>1487.42</v>
      </c>
      <c r="Q328" s="51" t="s">
        <v>99</v>
      </c>
      <c r="R328" s="51" t="s">
        <v>704</v>
      </c>
      <c r="S328" s="51" t="s">
        <v>313</v>
      </c>
    </row>
    <row r="329" spans="1:19" ht="14.1" hidden="1" customHeight="1" x14ac:dyDescent="0.3">
      <c r="A329" s="52" t="s">
        <v>99</v>
      </c>
      <c r="B329" s="51" t="s">
        <v>28</v>
      </c>
      <c r="C329" s="51" t="s">
        <v>100</v>
      </c>
      <c r="D329" s="51" t="s">
        <v>705</v>
      </c>
      <c r="E329" s="51" t="s">
        <v>706</v>
      </c>
      <c r="F329" s="51" t="s">
        <v>244</v>
      </c>
      <c r="G329" s="53">
        <v>45593</v>
      </c>
      <c r="H329" s="53">
        <v>45566</v>
      </c>
      <c r="I329" s="51" t="s">
        <v>167</v>
      </c>
      <c r="J329" s="51" t="s">
        <v>311</v>
      </c>
      <c r="K329" s="51" t="s">
        <v>312</v>
      </c>
      <c r="L329" s="51" t="s">
        <v>99</v>
      </c>
      <c r="M329" s="51" t="s">
        <v>280</v>
      </c>
      <c r="N329" s="51" t="s">
        <v>290</v>
      </c>
      <c r="O329" s="51" t="s">
        <v>99</v>
      </c>
      <c r="P329" s="54">
        <v>-228950.17</v>
      </c>
      <c r="Q329" s="51" t="s">
        <v>99</v>
      </c>
      <c r="R329" s="51" t="s">
        <v>245</v>
      </c>
      <c r="S329" s="51" t="s">
        <v>246</v>
      </c>
    </row>
    <row r="330" spans="1:19" ht="14.1" hidden="1" customHeight="1" x14ac:dyDescent="0.3">
      <c r="A330" s="52" t="s">
        <v>99</v>
      </c>
      <c r="B330" s="51" t="s">
        <v>28</v>
      </c>
      <c r="C330" s="51" t="s">
        <v>100</v>
      </c>
      <c r="D330" s="51" t="s">
        <v>723</v>
      </c>
      <c r="E330" s="51" t="s">
        <v>724</v>
      </c>
      <c r="F330" s="51" t="s">
        <v>103</v>
      </c>
      <c r="G330" s="53">
        <v>45565</v>
      </c>
      <c r="H330" s="53">
        <v>45579</v>
      </c>
      <c r="I330" s="51" t="s">
        <v>104</v>
      </c>
      <c r="J330" s="51" t="s">
        <v>311</v>
      </c>
      <c r="K330" s="51" t="s">
        <v>312</v>
      </c>
      <c r="L330" s="51" t="s">
        <v>310</v>
      </c>
      <c r="M330" s="51" t="s">
        <v>280</v>
      </c>
      <c r="N330" s="51" t="s">
        <v>99</v>
      </c>
      <c r="O330" s="51" t="s">
        <v>281</v>
      </c>
      <c r="P330" s="54">
        <v>16059.17</v>
      </c>
      <c r="Q330" s="51" t="s">
        <v>99</v>
      </c>
      <c r="R330" s="51" t="s">
        <v>704</v>
      </c>
      <c r="S330" s="51" t="s">
        <v>282</v>
      </c>
    </row>
    <row r="331" spans="1:19" ht="14.1" hidden="1" customHeight="1" x14ac:dyDescent="0.3">
      <c r="A331" s="52" t="s">
        <v>99</v>
      </c>
      <c r="B331" s="51" t="s">
        <v>28</v>
      </c>
      <c r="C331" s="51" t="s">
        <v>100</v>
      </c>
      <c r="D331" s="51" t="s">
        <v>744</v>
      </c>
      <c r="E331" s="51" t="s">
        <v>745</v>
      </c>
      <c r="F331" s="51" t="s">
        <v>103</v>
      </c>
      <c r="G331" s="53">
        <v>45564</v>
      </c>
      <c r="H331" s="53">
        <v>45579</v>
      </c>
      <c r="I331" s="51" t="s">
        <v>104</v>
      </c>
      <c r="J331" s="51" t="s">
        <v>311</v>
      </c>
      <c r="K331" s="51" t="s">
        <v>312</v>
      </c>
      <c r="L331" s="51" t="s">
        <v>279</v>
      </c>
      <c r="M331" s="51" t="s">
        <v>280</v>
      </c>
      <c r="N331" s="51" t="s">
        <v>99</v>
      </c>
      <c r="O331" s="51" t="s">
        <v>281</v>
      </c>
      <c r="P331" s="54">
        <v>126691</v>
      </c>
      <c r="Q331" s="51" t="s">
        <v>99</v>
      </c>
      <c r="R331" s="51" t="s">
        <v>704</v>
      </c>
      <c r="S331" s="51" t="s">
        <v>282</v>
      </c>
    </row>
    <row r="332" spans="1:19" ht="14.1" hidden="1" customHeight="1" x14ac:dyDescent="0.3">
      <c r="A332" s="52" t="s">
        <v>99</v>
      </c>
      <c r="B332" s="51" t="s">
        <v>28</v>
      </c>
      <c r="C332" s="51" t="s">
        <v>100</v>
      </c>
      <c r="D332" s="51" t="s">
        <v>746</v>
      </c>
      <c r="E332" s="51" t="s">
        <v>747</v>
      </c>
      <c r="F332" s="51" t="s">
        <v>103</v>
      </c>
      <c r="G332" s="53">
        <v>45552</v>
      </c>
      <c r="H332" s="53">
        <v>45579</v>
      </c>
      <c r="I332" s="51" t="s">
        <v>104</v>
      </c>
      <c r="J332" s="51" t="s">
        <v>159</v>
      </c>
      <c r="K332" s="51" t="s">
        <v>160</v>
      </c>
      <c r="L332" s="51" t="s">
        <v>316</v>
      </c>
      <c r="M332" s="51" t="s">
        <v>280</v>
      </c>
      <c r="N332" s="51" t="s">
        <v>99</v>
      </c>
      <c r="O332" s="51" t="s">
        <v>281</v>
      </c>
      <c r="P332" s="54">
        <v>1095</v>
      </c>
      <c r="Q332" s="51" t="s">
        <v>99</v>
      </c>
      <c r="R332" s="51" t="s">
        <v>704</v>
      </c>
      <c r="S332" s="51" t="s">
        <v>282</v>
      </c>
    </row>
    <row r="333" spans="1:19" ht="14.1" hidden="1" customHeight="1" x14ac:dyDescent="0.3">
      <c r="A333" s="52" t="s">
        <v>99</v>
      </c>
      <c r="B333" s="51" t="s">
        <v>28</v>
      </c>
      <c r="C333" s="51" t="s">
        <v>100</v>
      </c>
      <c r="D333" s="51" t="s">
        <v>748</v>
      </c>
      <c r="E333" s="51" t="s">
        <v>749</v>
      </c>
      <c r="F333" s="51" t="s">
        <v>103</v>
      </c>
      <c r="G333" s="53">
        <v>45552</v>
      </c>
      <c r="H333" s="53">
        <v>45579</v>
      </c>
      <c r="I333" s="51" t="s">
        <v>104</v>
      </c>
      <c r="J333" s="51" t="s">
        <v>159</v>
      </c>
      <c r="K333" s="51" t="s">
        <v>160</v>
      </c>
      <c r="L333" s="51" t="s">
        <v>316</v>
      </c>
      <c r="M333" s="51" t="s">
        <v>280</v>
      </c>
      <c r="N333" s="51" t="s">
        <v>99</v>
      </c>
      <c r="O333" s="51" t="s">
        <v>281</v>
      </c>
      <c r="P333" s="54">
        <v>5568.46</v>
      </c>
      <c r="Q333" s="51" t="s">
        <v>99</v>
      </c>
      <c r="R333" s="51" t="s">
        <v>704</v>
      </c>
      <c r="S333" s="51" t="s">
        <v>282</v>
      </c>
    </row>
    <row r="334" spans="1:19" ht="14.1" hidden="1" customHeight="1" x14ac:dyDescent="0.3">
      <c r="A334" s="52" t="s">
        <v>99</v>
      </c>
      <c r="B334" s="51" t="s">
        <v>28</v>
      </c>
      <c r="C334" s="51" t="s">
        <v>100</v>
      </c>
      <c r="D334" s="51" t="s">
        <v>750</v>
      </c>
      <c r="E334" s="51" t="s">
        <v>751</v>
      </c>
      <c r="F334" s="51" t="s">
        <v>103</v>
      </c>
      <c r="G334" s="53">
        <v>45552</v>
      </c>
      <c r="H334" s="53">
        <v>45579</v>
      </c>
      <c r="I334" s="51" t="s">
        <v>104</v>
      </c>
      <c r="J334" s="51" t="s">
        <v>159</v>
      </c>
      <c r="K334" s="51" t="s">
        <v>160</v>
      </c>
      <c r="L334" s="51" t="s">
        <v>316</v>
      </c>
      <c r="M334" s="51" t="s">
        <v>280</v>
      </c>
      <c r="N334" s="51" t="s">
        <v>99</v>
      </c>
      <c r="O334" s="51" t="s">
        <v>281</v>
      </c>
      <c r="P334" s="54">
        <v>4200</v>
      </c>
      <c r="Q334" s="51" t="s">
        <v>99</v>
      </c>
      <c r="R334" s="51" t="s">
        <v>704</v>
      </c>
      <c r="S334" s="51" t="s">
        <v>282</v>
      </c>
    </row>
    <row r="335" spans="1:19" ht="14.1" hidden="1" customHeight="1" x14ac:dyDescent="0.3">
      <c r="A335" s="52" t="s">
        <v>99</v>
      </c>
      <c r="B335" s="51" t="s">
        <v>28</v>
      </c>
      <c r="C335" s="51" t="s">
        <v>100</v>
      </c>
      <c r="D335" s="51" t="s">
        <v>752</v>
      </c>
      <c r="E335" s="51" t="s">
        <v>753</v>
      </c>
      <c r="F335" s="51" t="s">
        <v>103</v>
      </c>
      <c r="G335" s="53">
        <v>45552</v>
      </c>
      <c r="H335" s="53">
        <v>45579</v>
      </c>
      <c r="I335" s="51" t="s">
        <v>104</v>
      </c>
      <c r="J335" s="51" t="s">
        <v>159</v>
      </c>
      <c r="K335" s="51" t="s">
        <v>160</v>
      </c>
      <c r="L335" s="51" t="s">
        <v>316</v>
      </c>
      <c r="M335" s="51" t="s">
        <v>280</v>
      </c>
      <c r="N335" s="51" t="s">
        <v>99</v>
      </c>
      <c r="O335" s="51" t="s">
        <v>281</v>
      </c>
      <c r="P335" s="54">
        <v>77055.78</v>
      </c>
      <c r="Q335" s="51" t="s">
        <v>99</v>
      </c>
      <c r="R335" s="51" t="s">
        <v>704</v>
      </c>
      <c r="S335" s="51" t="s">
        <v>282</v>
      </c>
    </row>
    <row r="336" spans="1:19" ht="14.1" hidden="1" customHeight="1" x14ac:dyDescent="0.3">
      <c r="A336" s="52" t="s">
        <v>99</v>
      </c>
      <c r="B336" s="51" t="s">
        <v>28</v>
      </c>
      <c r="C336" s="51" t="s">
        <v>100</v>
      </c>
      <c r="D336" s="51" t="s">
        <v>705</v>
      </c>
      <c r="E336" s="51" t="s">
        <v>706</v>
      </c>
      <c r="F336" s="51" t="s">
        <v>244</v>
      </c>
      <c r="G336" s="53">
        <v>45593</v>
      </c>
      <c r="H336" s="53">
        <v>45566</v>
      </c>
      <c r="I336" s="51" t="s">
        <v>167</v>
      </c>
      <c r="J336" s="51" t="s">
        <v>159</v>
      </c>
      <c r="K336" s="51" t="s">
        <v>160</v>
      </c>
      <c r="L336" s="51" t="s">
        <v>99</v>
      </c>
      <c r="M336" s="51" t="s">
        <v>280</v>
      </c>
      <c r="N336" s="51" t="s">
        <v>290</v>
      </c>
      <c r="O336" s="51" t="s">
        <v>99</v>
      </c>
      <c r="P336" s="54">
        <v>-76655.850000000006</v>
      </c>
      <c r="Q336" s="51" t="s">
        <v>99</v>
      </c>
      <c r="R336" s="51" t="s">
        <v>245</v>
      </c>
      <c r="S336" s="51" t="s">
        <v>246</v>
      </c>
    </row>
    <row r="337" spans="1:19" ht="14.1" hidden="1" customHeight="1" x14ac:dyDescent="0.3">
      <c r="A337" s="52" t="s">
        <v>99</v>
      </c>
      <c r="B337" s="51" t="s">
        <v>28</v>
      </c>
      <c r="C337" s="51" t="s">
        <v>100</v>
      </c>
      <c r="D337" s="51" t="s">
        <v>754</v>
      </c>
      <c r="E337" s="51" t="s">
        <v>755</v>
      </c>
      <c r="F337" s="51" t="s">
        <v>103</v>
      </c>
      <c r="G337" s="53">
        <v>45565</v>
      </c>
      <c r="H337" s="53">
        <v>45579</v>
      </c>
      <c r="I337" s="51" t="s">
        <v>104</v>
      </c>
      <c r="J337" s="51" t="s">
        <v>538</v>
      </c>
      <c r="K337" s="51" t="s">
        <v>539</v>
      </c>
      <c r="L337" s="51" t="s">
        <v>310</v>
      </c>
      <c r="M337" s="51" t="s">
        <v>280</v>
      </c>
      <c r="N337" s="51" t="s">
        <v>99</v>
      </c>
      <c r="O337" s="51" t="s">
        <v>756</v>
      </c>
      <c r="P337" s="54">
        <v>25069.33</v>
      </c>
      <c r="Q337" s="51" t="s">
        <v>99</v>
      </c>
      <c r="R337" s="51" t="s">
        <v>704</v>
      </c>
      <c r="S337" s="51" t="s">
        <v>757</v>
      </c>
    </row>
    <row r="338" spans="1:19" ht="14.1" hidden="1" customHeight="1" x14ac:dyDescent="0.3">
      <c r="A338" s="52" t="s">
        <v>99</v>
      </c>
      <c r="B338" s="51" t="s">
        <v>28</v>
      </c>
      <c r="C338" s="51" t="s">
        <v>100</v>
      </c>
      <c r="D338" s="51" t="s">
        <v>754</v>
      </c>
      <c r="E338" s="51" t="s">
        <v>755</v>
      </c>
      <c r="F338" s="51" t="s">
        <v>103</v>
      </c>
      <c r="G338" s="53">
        <v>45565</v>
      </c>
      <c r="H338" s="53">
        <v>45579</v>
      </c>
      <c r="I338" s="51" t="s">
        <v>104</v>
      </c>
      <c r="J338" s="51" t="s">
        <v>538</v>
      </c>
      <c r="K338" s="51" t="s">
        <v>539</v>
      </c>
      <c r="L338" s="51" t="s">
        <v>310</v>
      </c>
      <c r="M338" s="51" t="s">
        <v>280</v>
      </c>
      <c r="N338" s="51" t="s">
        <v>99</v>
      </c>
      <c r="O338" s="51" t="s">
        <v>758</v>
      </c>
      <c r="P338" s="54">
        <v>37366.199999999997</v>
      </c>
      <c r="Q338" s="51" t="s">
        <v>99</v>
      </c>
      <c r="R338" s="51" t="s">
        <v>704</v>
      </c>
      <c r="S338" s="51" t="s">
        <v>759</v>
      </c>
    </row>
    <row r="339" spans="1:19" ht="14.1" hidden="1" customHeight="1" x14ac:dyDescent="0.3">
      <c r="A339" s="52" t="s">
        <v>99</v>
      </c>
      <c r="B339" s="51" t="s">
        <v>28</v>
      </c>
      <c r="C339" s="51" t="s">
        <v>100</v>
      </c>
      <c r="D339" s="51" t="s">
        <v>754</v>
      </c>
      <c r="E339" s="51" t="s">
        <v>755</v>
      </c>
      <c r="F339" s="51" t="s">
        <v>103</v>
      </c>
      <c r="G339" s="53">
        <v>45565</v>
      </c>
      <c r="H339" s="53">
        <v>45579</v>
      </c>
      <c r="I339" s="51" t="s">
        <v>104</v>
      </c>
      <c r="J339" s="51" t="s">
        <v>538</v>
      </c>
      <c r="K339" s="51" t="s">
        <v>539</v>
      </c>
      <c r="L339" s="51" t="s">
        <v>310</v>
      </c>
      <c r="M339" s="51" t="s">
        <v>280</v>
      </c>
      <c r="N339" s="51" t="s">
        <v>99</v>
      </c>
      <c r="O339" s="51" t="s">
        <v>661</v>
      </c>
      <c r="P339" s="54">
        <v>31093.86</v>
      </c>
      <c r="Q339" s="51" t="s">
        <v>99</v>
      </c>
      <c r="R339" s="51" t="s">
        <v>704</v>
      </c>
      <c r="S339" s="51" t="s">
        <v>760</v>
      </c>
    </row>
    <row r="340" spans="1:19" ht="14.1" hidden="1" customHeight="1" x14ac:dyDescent="0.3">
      <c r="A340" s="52" t="s">
        <v>99</v>
      </c>
      <c r="B340" s="51" t="s">
        <v>28</v>
      </c>
      <c r="C340" s="51" t="s">
        <v>100</v>
      </c>
      <c r="D340" s="51" t="s">
        <v>754</v>
      </c>
      <c r="E340" s="51" t="s">
        <v>755</v>
      </c>
      <c r="F340" s="51" t="s">
        <v>103</v>
      </c>
      <c r="G340" s="53">
        <v>45565</v>
      </c>
      <c r="H340" s="53">
        <v>45579</v>
      </c>
      <c r="I340" s="51" t="s">
        <v>104</v>
      </c>
      <c r="J340" s="51" t="s">
        <v>538</v>
      </c>
      <c r="K340" s="51" t="s">
        <v>539</v>
      </c>
      <c r="L340" s="51" t="s">
        <v>310</v>
      </c>
      <c r="M340" s="51" t="s">
        <v>280</v>
      </c>
      <c r="N340" s="51" t="s">
        <v>99</v>
      </c>
      <c r="O340" s="51" t="s">
        <v>761</v>
      </c>
      <c r="P340" s="54">
        <v>41784.65</v>
      </c>
      <c r="Q340" s="51" t="s">
        <v>99</v>
      </c>
      <c r="R340" s="51" t="s">
        <v>704</v>
      </c>
      <c r="S340" s="51" t="s">
        <v>762</v>
      </c>
    </row>
    <row r="341" spans="1:19" ht="14.1" hidden="1" customHeight="1" x14ac:dyDescent="0.3">
      <c r="A341" s="52" t="s">
        <v>99</v>
      </c>
      <c r="B341" s="51" t="s">
        <v>28</v>
      </c>
      <c r="C341" s="51" t="s">
        <v>100</v>
      </c>
      <c r="D341" s="51" t="s">
        <v>754</v>
      </c>
      <c r="E341" s="51" t="s">
        <v>755</v>
      </c>
      <c r="F341" s="51" t="s">
        <v>103</v>
      </c>
      <c r="G341" s="53">
        <v>45565</v>
      </c>
      <c r="H341" s="53">
        <v>45579</v>
      </c>
      <c r="I341" s="51" t="s">
        <v>104</v>
      </c>
      <c r="J341" s="51" t="s">
        <v>538</v>
      </c>
      <c r="K341" s="51" t="s">
        <v>539</v>
      </c>
      <c r="L341" s="51" t="s">
        <v>310</v>
      </c>
      <c r="M341" s="51" t="s">
        <v>280</v>
      </c>
      <c r="N341" s="51" t="s">
        <v>99</v>
      </c>
      <c r="O341" s="51" t="s">
        <v>763</v>
      </c>
      <c r="P341" s="54">
        <v>1873</v>
      </c>
      <c r="Q341" s="51" t="s">
        <v>99</v>
      </c>
      <c r="R341" s="51" t="s">
        <v>704</v>
      </c>
      <c r="S341" s="51" t="s">
        <v>764</v>
      </c>
    </row>
    <row r="342" spans="1:19" ht="14.1" hidden="1" customHeight="1" x14ac:dyDescent="0.3">
      <c r="A342" s="52" t="s">
        <v>99</v>
      </c>
      <c r="B342" s="51" t="s">
        <v>28</v>
      </c>
      <c r="C342" s="51" t="s">
        <v>100</v>
      </c>
      <c r="D342" s="51" t="s">
        <v>754</v>
      </c>
      <c r="E342" s="51" t="s">
        <v>755</v>
      </c>
      <c r="F342" s="51" t="s">
        <v>103</v>
      </c>
      <c r="G342" s="53">
        <v>45565</v>
      </c>
      <c r="H342" s="53">
        <v>45579</v>
      </c>
      <c r="I342" s="51" t="s">
        <v>104</v>
      </c>
      <c r="J342" s="51" t="s">
        <v>538</v>
      </c>
      <c r="K342" s="51" t="s">
        <v>539</v>
      </c>
      <c r="L342" s="51" t="s">
        <v>310</v>
      </c>
      <c r="M342" s="51" t="s">
        <v>280</v>
      </c>
      <c r="N342" s="51" t="s">
        <v>99</v>
      </c>
      <c r="O342" s="51" t="s">
        <v>636</v>
      </c>
      <c r="P342" s="54">
        <v>96654.82</v>
      </c>
      <c r="Q342" s="51" t="s">
        <v>99</v>
      </c>
      <c r="R342" s="51" t="s">
        <v>704</v>
      </c>
      <c r="S342" s="51" t="s">
        <v>765</v>
      </c>
    </row>
    <row r="343" spans="1:19" ht="14.1" hidden="1" customHeight="1" x14ac:dyDescent="0.3">
      <c r="A343" s="52" t="s">
        <v>99</v>
      </c>
      <c r="B343" s="51" t="s">
        <v>28</v>
      </c>
      <c r="C343" s="51" t="s">
        <v>100</v>
      </c>
      <c r="D343" s="51" t="s">
        <v>754</v>
      </c>
      <c r="E343" s="51" t="s">
        <v>755</v>
      </c>
      <c r="F343" s="51" t="s">
        <v>103</v>
      </c>
      <c r="G343" s="53">
        <v>45565</v>
      </c>
      <c r="H343" s="53">
        <v>45579</v>
      </c>
      <c r="I343" s="51" t="s">
        <v>104</v>
      </c>
      <c r="J343" s="51" t="s">
        <v>538</v>
      </c>
      <c r="K343" s="51" t="s">
        <v>539</v>
      </c>
      <c r="L343" s="51" t="s">
        <v>310</v>
      </c>
      <c r="M343" s="51" t="s">
        <v>280</v>
      </c>
      <c r="N343" s="51" t="s">
        <v>99</v>
      </c>
      <c r="O343" s="51" t="s">
        <v>766</v>
      </c>
      <c r="P343" s="54">
        <v>9926.9</v>
      </c>
      <c r="Q343" s="51" t="s">
        <v>99</v>
      </c>
      <c r="R343" s="51" t="s">
        <v>704</v>
      </c>
      <c r="S343" s="51" t="s">
        <v>767</v>
      </c>
    </row>
    <row r="344" spans="1:19" ht="14.1" hidden="1" customHeight="1" x14ac:dyDescent="0.3">
      <c r="A344" s="52" t="s">
        <v>99</v>
      </c>
      <c r="B344" s="51" t="s">
        <v>28</v>
      </c>
      <c r="C344" s="51" t="s">
        <v>100</v>
      </c>
      <c r="D344" s="51" t="s">
        <v>754</v>
      </c>
      <c r="E344" s="51" t="s">
        <v>755</v>
      </c>
      <c r="F344" s="51" t="s">
        <v>103</v>
      </c>
      <c r="G344" s="53">
        <v>45565</v>
      </c>
      <c r="H344" s="53">
        <v>45579</v>
      </c>
      <c r="I344" s="51" t="s">
        <v>104</v>
      </c>
      <c r="J344" s="51" t="s">
        <v>538</v>
      </c>
      <c r="K344" s="51" t="s">
        <v>539</v>
      </c>
      <c r="L344" s="51" t="s">
        <v>310</v>
      </c>
      <c r="M344" s="51" t="s">
        <v>280</v>
      </c>
      <c r="N344" s="51" t="s">
        <v>99</v>
      </c>
      <c r="O344" s="51" t="s">
        <v>641</v>
      </c>
      <c r="P344" s="54">
        <v>48439.35</v>
      </c>
      <c r="Q344" s="51" t="s">
        <v>99</v>
      </c>
      <c r="R344" s="51" t="s">
        <v>704</v>
      </c>
      <c r="S344" s="51" t="s">
        <v>768</v>
      </c>
    </row>
    <row r="345" spans="1:19" ht="14.1" hidden="1" customHeight="1" x14ac:dyDescent="0.3">
      <c r="A345" s="52" t="s">
        <v>99</v>
      </c>
      <c r="B345" s="51" t="s">
        <v>28</v>
      </c>
      <c r="C345" s="51" t="s">
        <v>100</v>
      </c>
      <c r="D345" s="51" t="s">
        <v>754</v>
      </c>
      <c r="E345" s="51" t="s">
        <v>755</v>
      </c>
      <c r="F345" s="51" t="s">
        <v>103</v>
      </c>
      <c r="G345" s="53">
        <v>45565</v>
      </c>
      <c r="H345" s="53">
        <v>45579</v>
      </c>
      <c r="I345" s="51" t="s">
        <v>104</v>
      </c>
      <c r="J345" s="51" t="s">
        <v>538</v>
      </c>
      <c r="K345" s="51" t="s">
        <v>539</v>
      </c>
      <c r="L345" s="51" t="s">
        <v>310</v>
      </c>
      <c r="M345" s="51" t="s">
        <v>280</v>
      </c>
      <c r="N345" s="51" t="s">
        <v>99</v>
      </c>
      <c r="O345" s="51" t="s">
        <v>645</v>
      </c>
      <c r="P345" s="54">
        <v>7375</v>
      </c>
      <c r="Q345" s="51" t="s">
        <v>99</v>
      </c>
      <c r="R345" s="51" t="s">
        <v>704</v>
      </c>
      <c r="S345" s="51" t="s">
        <v>769</v>
      </c>
    </row>
    <row r="346" spans="1:19" ht="14.1" hidden="1" customHeight="1" x14ac:dyDescent="0.3">
      <c r="A346" s="52" t="s">
        <v>99</v>
      </c>
      <c r="B346" s="51" t="s">
        <v>28</v>
      </c>
      <c r="C346" s="51" t="s">
        <v>100</v>
      </c>
      <c r="D346" s="51" t="s">
        <v>754</v>
      </c>
      <c r="E346" s="51" t="s">
        <v>755</v>
      </c>
      <c r="F346" s="51" t="s">
        <v>103</v>
      </c>
      <c r="G346" s="53">
        <v>45565</v>
      </c>
      <c r="H346" s="53">
        <v>45579</v>
      </c>
      <c r="I346" s="51" t="s">
        <v>104</v>
      </c>
      <c r="J346" s="51" t="s">
        <v>538</v>
      </c>
      <c r="K346" s="51" t="s">
        <v>539</v>
      </c>
      <c r="L346" s="51" t="s">
        <v>310</v>
      </c>
      <c r="M346" s="51" t="s">
        <v>280</v>
      </c>
      <c r="N346" s="51" t="s">
        <v>99</v>
      </c>
      <c r="O346" s="51" t="s">
        <v>549</v>
      </c>
      <c r="P346" s="54">
        <v>688182.35</v>
      </c>
      <c r="Q346" s="51" t="s">
        <v>99</v>
      </c>
      <c r="R346" s="51" t="s">
        <v>704</v>
      </c>
      <c r="S346" s="51" t="s">
        <v>770</v>
      </c>
    </row>
    <row r="347" spans="1:19" ht="14.1" hidden="1" customHeight="1" x14ac:dyDescent="0.3">
      <c r="A347" s="52" t="s">
        <v>99</v>
      </c>
      <c r="B347" s="51" t="s">
        <v>28</v>
      </c>
      <c r="C347" s="51" t="s">
        <v>100</v>
      </c>
      <c r="D347" s="51" t="s">
        <v>754</v>
      </c>
      <c r="E347" s="51" t="s">
        <v>755</v>
      </c>
      <c r="F347" s="51" t="s">
        <v>103</v>
      </c>
      <c r="G347" s="53">
        <v>45565</v>
      </c>
      <c r="H347" s="53">
        <v>45579</v>
      </c>
      <c r="I347" s="51" t="s">
        <v>104</v>
      </c>
      <c r="J347" s="51" t="s">
        <v>538</v>
      </c>
      <c r="K347" s="51" t="s">
        <v>539</v>
      </c>
      <c r="L347" s="51" t="s">
        <v>310</v>
      </c>
      <c r="M347" s="51" t="s">
        <v>280</v>
      </c>
      <c r="N347" s="51" t="s">
        <v>99</v>
      </c>
      <c r="O347" s="51" t="s">
        <v>552</v>
      </c>
      <c r="P347" s="54">
        <v>858677.01</v>
      </c>
      <c r="Q347" s="51" t="s">
        <v>99</v>
      </c>
      <c r="R347" s="51" t="s">
        <v>704</v>
      </c>
      <c r="S347" s="51" t="s">
        <v>771</v>
      </c>
    </row>
    <row r="348" spans="1:19" ht="14.1" hidden="1" customHeight="1" x14ac:dyDescent="0.3">
      <c r="A348" s="52" t="s">
        <v>99</v>
      </c>
      <c r="B348" s="51" t="s">
        <v>28</v>
      </c>
      <c r="C348" s="51" t="s">
        <v>100</v>
      </c>
      <c r="D348" s="51" t="s">
        <v>754</v>
      </c>
      <c r="E348" s="51" t="s">
        <v>755</v>
      </c>
      <c r="F348" s="51" t="s">
        <v>103</v>
      </c>
      <c r="G348" s="53">
        <v>45565</v>
      </c>
      <c r="H348" s="53">
        <v>45579</v>
      </c>
      <c r="I348" s="51" t="s">
        <v>104</v>
      </c>
      <c r="J348" s="51" t="s">
        <v>538</v>
      </c>
      <c r="K348" s="51" t="s">
        <v>539</v>
      </c>
      <c r="L348" s="51" t="s">
        <v>310</v>
      </c>
      <c r="M348" s="51" t="s">
        <v>280</v>
      </c>
      <c r="N348" s="51" t="s">
        <v>99</v>
      </c>
      <c r="O348" s="51" t="s">
        <v>334</v>
      </c>
      <c r="P348" s="54">
        <v>54379</v>
      </c>
      <c r="Q348" s="51" t="s">
        <v>99</v>
      </c>
      <c r="R348" s="51" t="s">
        <v>704</v>
      </c>
      <c r="S348" s="51" t="s">
        <v>772</v>
      </c>
    </row>
    <row r="349" spans="1:19" ht="14.1" hidden="1" customHeight="1" x14ac:dyDescent="0.3">
      <c r="A349" s="52" t="s">
        <v>99</v>
      </c>
      <c r="B349" s="51" t="s">
        <v>28</v>
      </c>
      <c r="C349" s="51" t="s">
        <v>100</v>
      </c>
      <c r="D349" s="51" t="s">
        <v>754</v>
      </c>
      <c r="E349" s="51" t="s">
        <v>755</v>
      </c>
      <c r="F349" s="51" t="s">
        <v>103</v>
      </c>
      <c r="G349" s="53">
        <v>45565</v>
      </c>
      <c r="H349" s="53">
        <v>45579</v>
      </c>
      <c r="I349" s="51" t="s">
        <v>104</v>
      </c>
      <c r="J349" s="51" t="s">
        <v>538</v>
      </c>
      <c r="K349" s="51" t="s">
        <v>539</v>
      </c>
      <c r="L349" s="51" t="s">
        <v>310</v>
      </c>
      <c r="M349" s="51" t="s">
        <v>280</v>
      </c>
      <c r="N349" s="51" t="s">
        <v>99</v>
      </c>
      <c r="O349" s="51" t="s">
        <v>540</v>
      </c>
      <c r="P349" s="54">
        <v>256908.72</v>
      </c>
      <c r="Q349" s="51" t="s">
        <v>99</v>
      </c>
      <c r="R349" s="51" t="s">
        <v>704</v>
      </c>
      <c r="S349" s="51" t="s">
        <v>773</v>
      </c>
    </row>
    <row r="350" spans="1:19" ht="14.1" hidden="1" customHeight="1" x14ac:dyDescent="0.3">
      <c r="A350" s="52" t="s">
        <v>99</v>
      </c>
      <c r="B350" s="51" t="s">
        <v>28</v>
      </c>
      <c r="C350" s="51" t="s">
        <v>100</v>
      </c>
      <c r="D350" s="51" t="s">
        <v>705</v>
      </c>
      <c r="E350" s="51" t="s">
        <v>706</v>
      </c>
      <c r="F350" s="51" t="s">
        <v>244</v>
      </c>
      <c r="G350" s="53">
        <v>45593</v>
      </c>
      <c r="H350" s="53">
        <v>45566</v>
      </c>
      <c r="I350" s="51" t="s">
        <v>167</v>
      </c>
      <c r="J350" s="51" t="s">
        <v>538</v>
      </c>
      <c r="K350" s="51" t="s">
        <v>539</v>
      </c>
      <c r="L350" s="51" t="s">
        <v>99</v>
      </c>
      <c r="M350" s="51" t="s">
        <v>280</v>
      </c>
      <c r="N350" s="51" t="s">
        <v>290</v>
      </c>
      <c r="O350" s="51" t="s">
        <v>99</v>
      </c>
      <c r="P350" s="54">
        <v>-76997.63</v>
      </c>
      <c r="Q350" s="51" t="s">
        <v>99</v>
      </c>
      <c r="R350" s="51" t="s">
        <v>245</v>
      </c>
      <c r="S350" s="51" t="s">
        <v>246</v>
      </c>
    </row>
    <row r="351" spans="1:19" ht="14.1" hidden="1" customHeight="1" x14ac:dyDescent="0.3">
      <c r="A351" s="52" t="s">
        <v>99</v>
      </c>
      <c r="B351" s="51" t="s">
        <v>28</v>
      </c>
      <c r="C351" s="51" t="s">
        <v>100</v>
      </c>
      <c r="D351" s="51" t="s">
        <v>702</v>
      </c>
      <c r="E351" s="51" t="s">
        <v>703</v>
      </c>
      <c r="F351" s="51" t="s">
        <v>103</v>
      </c>
      <c r="G351" s="53">
        <v>45552</v>
      </c>
      <c r="H351" s="53">
        <v>45579</v>
      </c>
      <c r="I351" s="51" t="s">
        <v>104</v>
      </c>
      <c r="J351" s="51" t="s">
        <v>321</v>
      </c>
      <c r="K351" s="51" t="s">
        <v>322</v>
      </c>
      <c r="L351" s="51" t="s">
        <v>279</v>
      </c>
      <c r="M351" s="51" t="s">
        <v>280</v>
      </c>
      <c r="N351" s="51" t="s">
        <v>99</v>
      </c>
      <c r="O351" s="51" t="s">
        <v>281</v>
      </c>
      <c r="P351" s="54">
        <v>2137</v>
      </c>
      <c r="Q351" s="51" t="s">
        <v>99</v>
      </c>
      <c r="R351" s="51" t="s">
        <v>704</v>
      </c>
      <c r="S351" s="51" t="s">
        <v>313</v>
      </c>
    </row>
    <row r="352" spans="1:19" ht="14.1" hidden="1" customHeight="1" x14ac:dyDescent="0.3">
      <c r="A352" s="52" t="s">
        <v>99</v>
      </c>
      <c r="B352" s="51" t="s">
        <v>28</v>
      </c>
      <c r="C352" s="51" t="s">
        <v>100</v>
      </c>
      <c r="D352" s="51" t="s">
        <v>733</v>
      </c>
      <c r="E352" s="51" t="s">
        <v>734</v>
      </c>
      <c r="F352" s="51" t="s">
        <v>103</v>
      </c>
      <c r="G352" s="53">
        <v>45565</v>
      </c>
      <c r="H352" s="53">
        <v>45579</v>
      </c>
      <c r="I352" s="51" t="s">
        <v>104</v>
      </c>
      <c r="J352" s="51" t="s">
        <v>321</v>
      </c>
      <c r="K352" s="51" t="s">
        <v>322</v>
      </c>
      <c r="L352" s="51" t="s">
        <v>310</v>
      </c>
      <c r="M352" s="51" t="s">
        <v>280</v>
      </c>
      <c r="N352" s="51" t="s">
        <v>99</v>
      </c>
      <c r="O352" s="51" t="s">
        <v>281</v>
      </c>
      <c r="P352" s="54">
        <v>654129.91</v>
      </c>
      <c r="Q352" s="51" t="s">
        <v>99</v>
      </c>
      <c r="R352" s="51" t="s">
        <v>704</v>
      </c>
      <c r="S352" s="51" t="s">
        <v>282</v>
      </c>
    </row>
    <row r="353" spans="1:19" ht="14.1" hidden="1" customHeight="1" x14ac:dyDescent="0.3">
      <c r="A353" s="52" t="s">
        <v>99</v>
      </c>
      <c r="B353" s="51" t="s">
        <v>28</v>
      </c>
      <c r="C353" s="51" t="s">
        <v>100</v>
      </c>
      <c r="D353" s="51" t="s">
        <v>723</v>
      </c>
      <c r="E353" s="51" t="s">
        <v>724</v>
      </c>
      <c r="F353" s="51" t="s">
        <v>103</v>
      </c>
      <c r="G353" s="53">
        <v>45565</v>
      </c>
      <c r="H353" s="53">
        <v>45579</v>
      </c>
      <c r="I353" s="51" t="s">
        <v>104</v>
      </c>
      <c r="J353" s="51" t="s">
        <v>321</v>
      </c>
      <c r="K353" s="51" t="s">
        <v>322</v>
      </c>
      <c r="L353" s="51" t="s">
        <v>310</v>
      </c>
      <c r="M353" s="51" t="s">
        <v>280</v>
      </c>
      <c r="N353" s="51" t="s">
        <v>99</v>
      </c>
      <c r="O353" s="51" t="s">
        <v>281</v>
      </c>
      <c r="P353" s="54">
        <v>2656698.06</v>
      </c>
      <c r="Q353" s="51" t="s">
        <v>99</v>
      </c>
      <c r="R353" s="51" t="s">
        <v>704</v>
      </c>
      <c r="S353" s="51" t="s">
        <v>282</v>
      </c>
    </row>
    <row r="354" spans="1:19" ht="14.1" hidden="1" customHeight="1" x14ac:dyDescent="0.3">
      <c r="A354" s="52" t="s">
        <v>99</v>
      </c>
      <c r="B354" s="51" t="s">
        <v>28</v>
      </c>
      <c r="C354" s="51" t="s">
        <v>100</v>
      </c>
      <c r="D354" s="51" t="s">
        <v>723</v>
      </c>
      <c r="E354" s="51" t="s">
        <v>724</v>
      </c>
      <c r="F354" s="51" t="s">
        <v>103</v>
      </c>
      <c r="G354" s="53">
        <v>45565</v>
      </c>
      <c r="H354" s="53">
        <v>45579</v>
      </c>
      <c r="I354" s="51" t="s">
        <v>167</v>
      </c>
      <c r="J354" s="51" t="s">
        <v>321</v>
      </c>
      <c r="K354" s="51" t="s">
        <v>322</v>
      </c>
      <c r="L354" s="51" t="s">
        <v>310</v>
      </c>
      <c r="M354" s="51" t="s">
        <v>280</v>
      </c>
      <c r="N354" s="51" t="s">
        <v>99</v>
      </c>
      <c r="O354" s="51" t="s">
        <v>281</v>
      </c>
      <c r="P354" s="54">
        <v>-10000</v>
      </c>
      <c r="Q354" s="51" t="s">
        <v>99</v>
      </c>
      <c r="R354" s="51" t="s">
        <v>704</v>
      </c>
      <c r="S354" s="51" t="s">
        <v>282</v>
      </c>
    </row>
    <row r="355" spans="1:19" ht="14.1" hidden="1" customHeight="1" x14ac:dyDescent="0.3">
      <c r="A355" s="52" t="s">
        <v>99</v>
      </c>
      <c r="B355" s="51" t="s">
        <v>28</v>
      </c>
      <c r="C355" s="51" t="s">
        <v>100</v>
      </c>
      <c r="D355" s="51" t="s">
        <v>723</v>
      </c>
      <c r="E355" s="51" t="s">
        <v>724</v>
      </c>
      <c r="F355" s="51" t="s">
        <v>103</v>
      </c>
      <c r="G355" s="53">
        <v>45565</v>
      </c>
      <c r="H355" s="53">
        <v>45579</v>
      </c>
      <c r="I355" s="51" t="s">
        <v>104</v>
      </c>
      <c r="J355" s="51" t="s">
        <v>321</v>
      </c>
      <c r="K355" s="51" t="s">
        <v>322</v>
      </c>
      <c r="L355" s="51" t="s">
        <v>310</v>
      </c>
      <c r="M355" s="51" t="s">
        <v>280</v>
      </c>
      <c r="N355" s="51" t="s">
        <v>99</v>
      </c>
      <c r="O355" s="51" t="s">
        <v>542</v>
      </c>
      <c r="P355" s="54">
        <v>405250.34</v>
      </c>
      <c r="Q355" s="51" t="s">
        <v>99</v>
      </c>
      <c r="R355" s="51" t="s">
        <v>704</v>
      </c>
      <c r="S355" s="51" t="s">
        <v>774</v>
      </c>
    </row>
    <row r="356" spans="1:19" ht="14.1" hidden="1" customHeight="1" x14ac:dyDescent="0.3">
      <c r="A356" s="52" t="s">
        <v>99</v>
      </c>
      <c r="B356" s="51" t="s">
        <v>28</v>
      </c>
      <c r="C356" s="51" t="s">
        <v>100</v>
      </c>
      <c r="D356" s="51" t="s">
        <v>726</v>
      </c>
      <c r="E356" s="51" t="s">
        <v>727</v>
      </c>
      <c r="F356" s="51" t="s">
        <v>103</v>
      </c>
      <c r="G356" s="53">
        <v>45572</v>
      </c>
      <c r="H356" s="53">
        <v>45580</v>
      </c>
      <c r="I356" s="51" t="s">
        <v>104</v>
      </c>
      <c r="J356" s="51" t="s">
        <v>321</v>
      </c>
      <c r="K356" s="51" t="s">
        <v>322</v>
      </c>
      <c r="L356" s="51" t="s">
        <v>285</v>
      </c>
      <c r="M356" s="51" t="s">
        <v>280</v>
      </c>
      <c r="N356" s="51" t="s">
        <v>99</v>
      </c>
      <c r="O356" s="51" t="s">
        <v>281</v>
      </c>
      <c r="P356" s="54">
        <v>423506.6</v>
      </c>
      <c r="Q356" s="51" t="s">
        <v>99</v>
      </c>
      <c r="R356" s="51" t="s">
        <v>701</v>
      </c>
      <c r="S356" s="51" t="s">
        <v>282</v>
      </c>
    </row>
    <row r="357" spans="1:19" ht="14.1" hidden="1" customHeight="1" x14ac:dyDescent="0.3">
      <c r="A357" s="52" t="s">
        <v>99</v>
      </c>
      <c r="B357" s="51" t="s">
        <v>28</v>
      </c>
      <c r="C357" s="51" t="s">
        <v>100</v>
      </c>
      <c r="D357" s="51" t="s">
        <v>705</v>
      </c>
      <c r="E357" s="51" t="s">
        <v>706</v>
      </c>
      <c r="F357" s="51" t="s">
        <v>244</v>
      </c>
      <c r="G357" s="53">
        <v>45593</v>
      </c>
      <c r="H357" s="53">
        <v>45566</v>
      </c>
      <c r="I357" s="51" t="s">
        <v>167</v>
      </c>
      <c r="J357" s="51" t="s">
        <v>321</v>
      </c>
      <c r="K357" s="51" t="s">
        <v>322</v>
      </c>
      <c r="L357" s="51" t="s">
        <v>99</v>
      </c>
      <c r="M357" s="51" t="s">
        <v>280</v>
      </c>
      <c r="N357" s="51" t="s">
        <v>290</v>
      </c>
      <c r="O357" s="51" t="s">
        <v>99</v>
      </c>
      <c r="P357" s="54">
        <v>-5464553.1900000004</v>
      </c>
      <c r="Q357" s="51" t="s">
        <v>99</v>
      </c>
      <c r="R357" s="51" t="s">
        <v>245</v>
      </c>
      <c r="S357" s="51" t="s">
        <v>246</v>
      </c>
    </row>
    <row r="358" spans="1:19" ht="14.1" hidden="1" customHeight="1" x14ac:dyDescent="0.3">
      <c r="A358" s="52" t="s">
        <v>99</v>
      </c>
      <c r="B358" s="51" t="s">
        <v>28</v>
      </c>
      <c r="C358" s="51" t="s">
        <v>100</v>
      </c>
      <c r="D358" s="51" t="s">
        <v>775</v>
      </c>
      <c r="E358" s="51" t="s">
        <v>776</v>
      </c>
      <c r="F358" s="51" t="s">
        <v>103</v>
      </c>
      <c r="G358" s="53">
        <v>45569</v>
      </c>
      <c r="H358" s="53">
        <v>45580</v>
      </c>
      <c r="I358" s="51" t="s">
        <v>104</v>
      </c>
      <c r="J358" s="51" t="s">
        <v>325</v>
      </c>
      <c r="K358" s="51" t="s">
        <v>326</v>
      </c>
      <c r="L358" s="51" t="s">
        <v>327</v>
      </c>
      <c r="M358" s="51" t="s">
        <v>280</v>
      </c>
      <c r="N358" s="51" t="s">
        <v>99</v>
      </c>
      <c r="O358" s="51" t="s">
        <v>281</v>
      </c>
      <c r="P358" s="54">
        <v>348993.97</v>
      </c>
      <c r="Q358" s="51" t="s">
        <v>99</v>
      </c>
      <c r="R358" s="51" t="s">
        <v>701</v>
      </c>
      <c r="S358" s="51" t="s">
        <v>282</v>
      </c>
    </row>
    <row r="359" spans="1:19" ht="14.1" hidden="1" customHeight="1" x14ac:dyDescent="0.3">
      <c r="A359" s="52" t="s">
        <v>99</v>
      </c>
      <c r="B359" s="51" t="s">
        <v>28</v>
      </c>
      <c r="C359" s="51" t="s">
        <v>100</v>
      </c>
      <c r="D359" s="51" t="s">
        <v>775</v>
      </c>
      <c r="E359" s="51" t="s">
        <v>776</v>
      </c>
      <c r="F359" s="51" t="s">
        <v>103</v>
      </c>
      <c r="G359" s="53">
        <v>45569</v>
      </c>
      <c r="H359" s="53">
        <v>45580</v>
      </c>
      <c r="I359" s="51" t="s">
        <v>104</v>
      </c>
      <c r="J359" s="51" t="s">
        <v>325</v>
      </c>
      <c r="K359" s="51" t="s">
        <v>326</v>
      </c>
      <c r="L359" s="51" t="s">
        <v>327</v>
      </c>
      <c r="M359" s="51" t="s">
        <v>280</v>
      </c>
      <c r="N359" s="51" t="s">
        <v>99</v>
      </c>
      <c r="O359" s="51" t="s">
        <v>302</v>
      </c>
      <c r="P359" s="54">
        <v>21440</v>
      </c>
      <c r="Q359" s="51" t="s">
        <v>99</v>
      </c>
      <c r="R359" s="51" t="s">
        <v>701</v>
      </c>
      <c r="S359" s="51" t="s">
        <v>303</v>
      </c>
    </row>
    <row r="360" spans="1:19" ht="14.1" hidden="1" customHeight="1" x14ac:dyDescent="0.3">
      <c r="A360" s="52" t="s">
        <v>99</v>
      </c>
      <c r="B360" s="51" t="s">
        <v>28</v>
      </c>
      <c r="C360" s="51" t="s">
        <v>100</v>
      </c>
      <c r="D360" s="51" t="s">
        <v>777</v>
      </c>
      <c r="E360" s="51" t="s">
        <v>778</v>
      </c>
      <c r="F360" s="51" t="s">
        <v>103</v>
      </c>
      <c r="G360" s="53">
        <v>45569</v>
      </c>
      <c r="H360" s="53">
        <v>45580</v>
      </c>
      <c r="I360" s="51" t="s">
        <v>104</v>
      </c>
      <c r="J360" s="51" t="s">
        <v>325</v>
      </c>
      <c r="K360" s="51" t="s">
        <v>326</v>
      </c>
      <c r="L360" s="51" t="s">
        <v>327</v>
      </c>
      <c r="M360" s="51" t="s">
        <v>280</v>
      </c>
      <c r="N360" s="51" t="s">
        <v>99</v>
      </c>
      <c r="O360" s="51" t="s">
        <v>281</v>
      </c>
      <c r="P360" s="54">
        <v>90174</v>
      </c>
      <c r="Q360" s="51" t="s">
        <v>99</v>
      </c>
      <c r="R360" s="51" t="s">
        <v>701</v>
      </c>
      <c r="S360" s="51" t="s">
        <v>282</v>
      </c>
    </row>
    <row r="361" spans="1:19" ht="14.1" hidden="1" customHeight="1" x14ac:dyDescent="0.3">
      <c r="A361" s="52" t="s">
        <v>99</v>
      </c>
      <c r="B361" s="51" t="s">
        <v>28</v>
      </c>
      <c r="C361" s="51" t="s">
        <v>100</v>
      </c>
      <c r="D361" s="51" t="s">
        <v>779</v>
      </c>
      <c r="E361" s="51" t="s">
        <v>780</v>
      </c>
      <c r="F361" s="51" t="s">
        <v>103</v>
      </c>
      <c r="G361" s="53">
        <v>45569</v>
      </c>
      <c r="H361" s="53">
        <v>45580</v>
      </c>
      <c r="I361" s="51" t="s">
        <v>104</v>
      </c>
      <c r="J361" s="51" t="s">
        <v>325</v>
      </c>
      <c r="K361" s="51" t="s">
        <v>326</v>
      </c>
      <c r="L361" s="51" t="s">
        <v>327</v>
      </c>
      <c r="M361" s="51" t="s">
        <v>280</v>
      </c>
      <c r="N361" s="51" t="s">
        <v>99</v>
      </c>
      <c r="O361" s="51" t="s">
        <v>549</v>
      </c>
      <c r="P361" s="54">
        <v>26677</v>
      </c>
      <c r="Q361" s="51" t="s">
        <v>99</v>
      </c>
      <c r="R361" s="51" t="s">
        <v>701</v>
      </c>
      <c r="S361" s="51" t="s">
        <v>770</v>
      </c>
    </row>
    <row r="362" spans="1:19" ht="14.1" hidden="1" customHeight="1" x14ac:dyDescent="0.3">
      <c r="A362" s="52" t="s">
        <v>99</v>
      </c>
      <c r="B362" s="51" t="s">
        <v>28</v>
      </c>
      <c r="C362" s="51" t="s">
        <v>100</v>
      </c>
      <c r="D362" s="51" t="s">
        <v>779</v>
      </c>
      <c r="E362" s="51" t="s">
        <v>780</v>
      </c>
      <c r="F362" s="51" t="s">
        <v>103</v>
      </c>
      <c r="G362" s="53">
        <v>45569</v>
      </c>
      <c r="H362" s="53">
        <v>45580</v>
      </c>
      <c r="I362" s="51" t="s">
        <v>104</v>
      </c>
      <c r="J362" s="51" t="s">
        <v>325</v>
      </c>
      <c r="K362" s="51" t="s">
        <v>326</v>
      </c>
      <c r="L362" s="51" t="s">
        <v>327</v>
      </c>
      <c r="M362" s="51" t="s">
        <v>280</v>
      </c>
      <c r="N362" s="51" t="s">
        <v>99</v>
      </c>
      <c r="O362" s="51" t="s">
        <v>641</v>
      </c>
      <c r="P362" s="54">
        <v>12495</v>
      </c>
      <c r="Q362" s="51" t="s">
        <v>99</v>
      </c>
      <c r="R362" s="51" t="s">
        <v>701</v>
      </c>
      <c r="S362" s="51" t="s">
        <v>768</v>
      </c>
    </row>
    <row r="363" spans="1:19" ht="14.1" hidden="1" customHeight="1" x14ac:dyDescent="0.3">
      <c r="A363" s="52" t="s">
        <v>99</v>
      </c>
      <c r="B363" s="51" t="s">
        <v>28</v>
      </c>
      <c r="C363" s="51" t="s">
        <v>100</v>
      </c>
      <c r="D363" s="51" t="s">
        <v>779</v>
      </c>
      <c r="E363" s="51" t="s">
        <v>780</v>
      </c>
      <c r="F363" s="51" t="s">
        <v>103</v>
      </c>
      <c r="G363" s="53">
        <v>45569</v>
      </c>
      <c r="H363" s="53">
        <v>45580</v>
      </c>
      <c r="I363" s="51" t="s">
        <v>104</v>
      </c>
      <c r="J363" s="51" t="s">
        <v>325</v>
      </c>
      <c r="K363" s="51" t="s">
        <v>326</v>
      </c>
      <c r="L363" s="51" t="s">
        <v>327</v>
      </c>
      <c r="M363" s="51" t="s">
        <v>280</v>
      </c>
      <c r="N363" s="51" t="s">
        <v>99</v>
      </c>
      <c r="O363" s="51" t="s">
        <v>552</v>
      </c>
      <c r="P363" s="54">
        <v>40920</v>
      </c>
      <c r="Q363" s="51" t="s">
        <v>99</v>
      </c>
      <c r="R363" s="51" t="s">
        <v>701</v>
      </c>
      <c r="S363" s="51" t="s">
        <v>771</v>
      </c>
    </row>
    <row r="364" spans="1:19" ht="14.1" hidden="1" customHeight="1" x14ac:dyDescent="0.3">
      <c r="A364" s="52" t="s">
        <v>99</v>
      </c>
      <c r="B364" s="51" t="s">
        <v>28</v>
      </c>
      <c r="C364" s="51" t="s">
        <v>100</v>
      </c>
      <c r="D364" s="51" t="s">
        <v>779</v>
      </c>
      <c r="E364" s="51" t="s">
        <v>780</v>
      </c>
      <c r="F364" s="51" t="s">
        <v>103</v>
      </c>
      <c r="G364" s="53">
        <v>45569</v>
      </c>
      <c r="H364" s="53">
        <v>45580</v>
      </c>
      <c r="I364" s="51" t="s">
        <v>104</v>
      </c>
      <c r="J364" s="51" t="s">
        <v>325</v>
      </c>
      <c r="K364" s="51" t="s">
        <v>326</v>
      </c>
      <c r="L364" s="51" t="s">
        <v>327</v>
      </c>
      <c r="M364" s="51" t="s">
        <v>280</v>
      </c>
      <c r="N364" s="51" t="s">
        <v>99</v>
      </c>
      <c r="O364" s="51" t="s">
        <v>781</v>
      </c>
      <c r="P364" s="54">
        <v>4560</v>
      </c>
      <c r="Q364" s="51" t="s">
        <v>99</v>
      </c>
      <c r="R364" s="51" t="s">
        <v>701</v>
      </c>
      <c r="S364" s="51" t="s">
        <v>782</v>
      </c>
    </row>
    <row r="365" spans="1:19" ht="14.1" hidden="1" customHeight="1" x14ac:dyDescent="0.3">
      <c r="A365" s="52" t="s">
        <v>99</v>
      </c>
      <c r="B365" s="51" t="s">
        <v>28</v>
      </c>
      <c r="C365" s="51" t="s">
        <v>100</v>
      </c>
      <c r="D365" s="51" t="s">
        <v>779</v>
      </c>
      <c r="E365" s="51" t="s">
        <v>780</v>
      </c>
      <c r="F365" s="51" t="s">
        <v>103</v>
      </c>
      <c r="G365" s="53">
        <v>45569</v>
      </c>
      <c r="H365" s="53">
        <v>45580</v>
      </c>
      <c r="I365" s="51" t="s">
        <v>104</v>
      </c>
      <c r="J365" s="51" t="s">
        <v>325</v>
      </c>
      <c r="K365" s="51" t="s">
        <v>326</v>
      </c>
      <c r="L365" s="51" t="s">
        <v>327</v>
      </c>
      <c r="M365" s="51" t="s">
        <v>280</v>
      </c>
      <c r="N365" s="51" t="s">
        <v>99</v>
      </c>
      <c r="O365" s="51" t="s">
        <v>334</v>
      </c>
      <c r="P365" s="54">
        <v>1140</v>
      </c>
      <c r="Q365" s="51" t="s">
        <v>99</v>
      </c>
      <c r="R365" s="51" t="s">
        <v>701</v>
      </c>
      <c r="S365" s="51" t="s">
        <v>772</v>
      </c>
    </row>
    <row r="366" spans="1:19" ht="14.1" hidden="1" customHeight="1" x14ac:dyDescent="0.3">
      <c r="A366" s="52" t="s">
        <v>99</v>
      </c>
      <c r="B366" s="51" t="s">
        <v>28</v>
      </c>
      <c r="C366" s="51" t="s">
        <v>100</v>
      </c>
      <c r="D366" s="51" t="s">
        <v>779</v>
      </c>
      <c r="E366" s="51" t="s">
        <v>780</v>
      </c>
      <c r="F366" s="51" t="s">
        <v>103</v>
      </c>
      <c r="G366" s="53">
        <v>45569</v>
      </c>
      <c r="H366" s="53">
        <v>45580</v>
      </c>
      <c r="I366" s="51" t="s">
        <v>104</v>
      </c>
      <c r="J366" s="51" t="s">
        <v>325</v>
      </c>
      <c r="K366" s="51" t="s">
        <v>326</v>
      </c>
      <c r="L366" s="51" t="s">
        <v>327</v>
      </c>
      <c r="M366" s="51" t="s">
        <v>280</v>
      </c>
      <c r="N366" s="51" t="s">
        <v>99</v>
      </c>
      <c r="O366" s="51" t="s">
        <v>334</v>
      </c>
      <c r="P366" s="54">
        <v>912</v>
      </c>
      <c r="Q366" s="51" t="s">
        <v>99</v>
      </c>
      <c r="R366" s="51" t="s">
        <v>701</v>
      </c>
      <c r="S366" s="51" t="s">
        <v>772</v>
      </c>
    </row>
    <row r="367" spans="1:19" ht="14.1" hidden="1" customHeight="1" x14ac:dyDescent="0.3">
      <c r="A367" s="52" t="s">
        <v>99</v>
      </c>
      <c r="B367" s="51" t="s">
        <v>28</v>
      </c>
      <c r="C367" s="51" t="s">
        <v>100</v>
      </c>
      <c r="D367" s="51" t="s">
        <v>779</v>
      </c>
      <c r="E367" s="51" t="s">
        <v>780</v>
      </c>
      <c r="F367" s="51" t="s">
        <v>103</v>
      </c>
      <c r="G367" s="53">
        <v>45569</v>
      </c>
      <c r="H367" s="53">
        <v>45580</v>
      </c>
      <c r="I367" s="51" t="s">
        <v>104</v>
      </c>
      <c r="J367" s="51" t="s">
        <v>325</v>
      </c>
      <c r="K367" s="51" t="s">
        <v>326</v>
      </c>
      <c r="L367" s="51" t="s">
        <v>327</v>
      </c>
      <c r="M367" s="51" t="s">
        <v>280</v>
      </c>
      <c r="N367" s="51" t="s">
        <v>99</v>
      </c>
      <c r="O367" s="51" t="s">
        <v>540</v>
      </c>
      <c r="P367" s="54">
        <v>14580</v>
      </c>
      <c r="Q367" s="51" t="s">
        <v>99</v>
      </c>
      <c r="R367" s="51" t="s">
        <v>701</v>
      </c>
      <c r="S367" s="51" t="s">
        <v>773</v>
      </c>
    </row>
    <row r="368" spans="1:19" ht="14.1" hidden="1" customHeight="1" x14ac:dyDescent="0.3">
      <c r="A368" s="52" t="s">
        <v>99</v>
      </c>
      <c r="B368" s="51" t="s">
        <v>28</v>
      </c>
      <c r="C368" s="51" t="s">
        <v>100</v>
      </c>
      <c r="D368" s="51" t="s">
        <v>779</v>
      </c>
      <c r="E368" s="51" t="s">
        <v>780</v>
      </c>
      <c r="F368" s="51" t="s">
        <v>103</v>
      </c>
      <c r="G368" s="53">
        <v>45569</v>
      </c>
      <c r="H368" s="53">
        <v>45580</v>
      </c>
      <c r="I368" s="51" t="s">
        <v>104</v>
      </c>
      <c r="J368" s="51" t="s">
        <v>325</v>
      </c>
      <c r="K368" s="51" t="s">
        <v>326</v>
      </c>
      <c r="L368" s="51" t="s">
        <v>327</v>
      </c>
      <c r="M368" s="51" t="s">
        <v>280</v>
      </c>
      <c r="N368" s="51" t="s">
        <v>99</v>
      </c>
      <c r="O368" s="51" t="s">
        <v>645</v>
      </c>
      <c r="P368" s="54">
        <v>456</v>
      </c>
      <c r="Q368" s="51" t="s">
        <v>99</v>
      </c>
      <c r="R368" s="51" t="s">
        <v>701</v>
      </c>
      <c r="S368" s="51" t="s">
        <v>769</v>
      </c>
    </row>
    <row r="369" spans="1:19" ht="14.1" hidden="1" customHeight="1" x14ac:dyDescent="0.3">
      <c r="A369" s="52" t="s">
        <v>99</v>
      </c>
      <c r="B369" s="51" t="s">
        <v>28</v>
      </c>
      <c r="C369" s="51" t="s">
        <v>100</v>
      </c>
      <c r="D369" s="51" t="s">
        <v>779</v>
      </c>
      <c r="E369" s="51" t="s">
        <v>780</v>
      </c>
      <c r="F369" s="51" t="s">
        <v>103</v>
      </c>
      <c r="G369" s="53">
        <v>45569</v>
      </c>
      <c r="H369" s="53">
        <v>45580</v>
      </c>
      <c r="I369" s="51" t="s">
        <v>104</v>
      </c>
      <c r="J369" s="51" t="s">
        <v>325</v>
      </c>
      <c r="K369" s="51" t="s">
        <v>326</v>
      </c>
      <c r="L369" s="51" t="s">
        <v>327</v>
      </c>
      <c r="M369" s="51" t="s">
        <v>280</v>
      </c>
      <c r="N369" s="51" t="s">
        <v>99</v>
      </c>
      <c r="O369" s="51" t="s">
        <v>336</v>
      </c>
      <c r="P369" s="54">
        <v>228</v>
      </c>
      <c r="Q369" s="51" t="s">
        <v>99</v>
      </c>
      <c r="R369" s="51" t="s">
        <v>701</v>
      </c>
      <c r="S369" s="51" t="s">
        <v>783</v>
      </c>
    </row>
    <row r="370" spans="1:19" ht="14.1" hidden="1" customHeight="1" x14ac:dyDescent="0.3">
      <c r="A370" s="52" t="s">
        <v>99</v>
      </c>
      <c r="B370" s="51" t="s">
        <v>28</v>
      </c>
      <c r="C370" s="51" t="s">
        <v>100</v>
      </c>
      <c r="D370" s="51" t="s">
        <v>779</v>
      </c>
      <c r="E370" s="51" t="s">
        <v>780</v>
      </c>
      <c r="F370" s="51" t="s">
        <v>103</v>
      </c>
      <c r="G370" s="53">
        <v>45569</v>
      </c>
      <c r="H370" s="53">
        <v>45580</v>
      </c>
      <c r="I370" s="51" t="s">
        <v>104</v>
      </c>
      <c r="J370" s="51" t="s">
        <v>325</v>
      </c>
      <c r="K370" s="51" t="s">
        <v>326</v>
      </c>
      <c r="L370" s="51" t="s">
        <v>327</v>
      </c>
      <c r="M370" s="51" t="s">
        <v>280</v>
      </c>
      <c r="N370" s="51" t="s">
        <v>99</v>
      </c>
      <c r="O370" s="51" t="s">
        <v>336</v>
      </c>
      <c r="P370" s="54">
        <v>2302</v>
      </c>
      <c r="Q370" s="51" t="s">
        <v>99</v>
      </c>
      <c r="R370" s="51" t="s">
        <v>701</v>
      </c>
      <c r="S370" s="51" t="s">
        <v>783</v>
      </c>
    </row>
    <row r="371" spans="1:19" ht="14.1" hidden="1" customHeight="1" x14ac:dyDescent="0.3">
      <c r="A371" s="52" t="s">
        <v>99</v>
      </c>
      <c r="B371" s="51" t="s">
        <v>28</v>
      </c>
      <c r="C371" s="51" t="s">
        <v>100</v>
      </c>
      <c r="D371" s="51" t="s">
        <v>779</v>
      </c>
      <c r="E371" s="51" t="s">
        <v>780</v>
      </c>
      <c r="F371" s="51" t="s">
        <v>103</v>
      </c>
      <c r="G371" s="53">
        <v>45569</v>
      </c>
      <c r="H371" s="53">
        <v>45580</v>
      </c>
      <c r="I371" s="51" t="s">
        <v>104</v>
      </c>
      <c r="J371" s="51" t="s">
        <v>325</v>
      </c>
      <c r="K371" s="51" t="s">
        <v>326</v>
      </c>
      <c r="L371" s="51" t="s">
        <v>327</v>
      </c>
      <c r="M371" s="51" t="s">
        <v>280</v>
      </c>
      <c r="N371" s="51" t="s">
        <v>99</v>
      </c>
      <c r="O371" s="51" t="s">
        <v>766</v>
      </c>
      <c r="P371" s="54">
        <v>1824</v>
      </c>
      <c r="Q371" s="51" t="s">
        <v>99</v>
      </c>
      <c r="R371" s="51" t="s">
        <v>701</v>
      </c>
      <c r="S371" s="51" t="s">
        <v>767</v>
      </c>
    </row>
    <row r="372" spans="1:19" ht="14.1" hidden="1" customHeight="1" x14ac:dyDescent="0.3">
      <c r="A372" s="52" t="s">
        <v>99</v>
      </c>
      <c r="B372" s="51" t="s">
        <v>28</v>
      </c>
      <c r="C372" s="51" t="s">
        <v>100</v>
      </c>
      <c r="D372" s="51" t="s">
        <v>779</v>
      </c>
      <c r="E372" s="51" t="s">
        <v>780</v>
      </c>
      <c r="F372" s="51" t="s">
        <v>103</v>
      </c>
      <c r="G372" s="53">
        <v>45569</v>
      </c>
      <c r="H372" s="53">
        <v>45580</v>
      </c>
      <c r="I372" s="51" t="s">
        <v>104</v>
      </c>
      <c r="J372" s="51" t="s">
        <v>325</v>
      </c>
      <c r="K372" s="51" t="s">
        <v>326</v>
      </c>
      <c r="L372" s="51" t="s">
        <v>327</v>
      </c>
      <c r="M372" s="51" t="s">
        <v>280</v>
      </c>
      <c r="N372" s="51" t="s">
        <v>99</v>
      </c>
      <c r="O372" s="51" t="s">
        <v>636</v>
      </c>
      <c r="P372" s="54">
        <v>25424</v>
      </c>
      <c r="Q372" s="51" t="s">
        <v>99</v>
      </c>
      <c r="R372" s="51" t="s">
        <v>701</v>
      </c>
      <c r="S372" s="51" t="s">
        <v>765</v>
      </c>
    </row>
    <row r="373" spans="1:19" ht="14.1" hidden="1" customHeight="1" x14ac:dyDescent="0.3">
      <c r="A373" s="52" t="s">
        <v>99</v>
      </c>
      <c r="B373" s="51" t="s">
        <v>28</v>
      </c>
      <c r="C373" s="51" t="s">
        <v>100</v>
      </c>
      <c r="D373" s="51" t="s">
        <v>784</v>
      </c>
      <c r="E373" s="51" t="s">
        <v>785</v>
      </c>
      <c r="F373" s="51" t="s">
        <v>103</v>
      </c>
      <c r="G373" s="53">
        <v>45569</v>
      </c>
      <c r="H373" s="53">
        <v>45580</v>
      </c>
      <c r="I373" s="51" t="s">
        <v>104</v>
      </c>
      <c r="J373" s="51" t="s">
        <v>325</v>
      </c>
      <c r="K373" s="51" t="s">
        <v>326</v>
      </c>
      <c r="L373" s="51" t="s">
        <v>327</v>
      </c>
      <c r="M373" s="51" t="s">
        <v>280</v>
      </c>
      <c r="N373" s="51" t="s">
        <v>99</v>
      </c>
      <c r="O373" s="51" t="s">
        <v>281</v>
      </c>
      <c r="P373" s="54">
        <v>82621</v>
      </c>
      <c r="Q373" s="51" t="s">
        <v>99</v>
      </c>
      <c r="R373" s="51" t="s">
        <v>701</v>
      </c>
      <c r="S373" s="51" t="s">
        <v>282</v>
      </c>
    </row>
    <row r="374" spans="1:19" ht="14.1" hidden="1" customHeight="1" x14ac:dyDescent="0.3">
      <c r="A374" s="52" t="s">
        <v>99</v>
      </c>
      <c r="B374" s="51" t="s">
        <v>28</v>
      </c>
      <c r="C374" s="51" t="s">
        <v>100</v>
      </c>
      <c r="D374" s="51" t="s">
        <v>786</v>
      </c>
      <c r="E374" s="51" t="s">
        <v>787</v>
      </c>
      <c r="F374" s="51" t="s">
        <v>103</v>
      </c>
      <c r="G374" s="53">
        <v>45569</v>
      </c>
      <c r="H374" s="53">
        <v>45580</v>
      </c>
      <c r="I374" s="51" t="s">
        <v>104</v>
      </c>
      <c r="J374" s="51" t="s">
        <v>325</v>
      </c>
      <c r="K374" s="51" t="s">
        <v>326</v>
      </c>
      <c r="L374" s="51" t="s">
        <v>327</v>
      </c>
      <c r="M374" s="51" t="s">
        <v>280</v>
      </c>
      <c r="N374" s="51" t="s">
        <v>99</v>
      </c>
      <c r="O374" s="51" t="s">
        <v>281</v>
      </c>
      <c r="P374" s="54">
        <v>3850</v>
      </c>
      <c r="Q374" s="51" t="s">
        <v>99</v>
      </c>
      <c r="R374" s="51" t="s">
        <v>701</v>
      </c>
      <c r="S374" s="51" t="s">
        <v>282</v>
      </c>
    </row>
    <row r="375" spans="1:19" ht="14.1" hidden="1" customHeight="1" x14ac:dyDescent="0.3">
      <c r="A375" s="52" t="s">
        <v>99</v>
      </c>
      <c r="B375" s="51" t="s">
        <v>28</v>
      </c>
      <c r="C375" s="51" t="s">
        <v>100</v>
      </c>
      <c r="D375" s="51" t="s">
        <v>705</v>
      </c>
      <c r="E375" s="51" t="s">
        <v>706</v>
      </c>
      <c r="F375" s="51" t="s">
        <v>244</v>
      </c>
      <c r="G375" s="53">
        <v>45593</v>
      </c>
      <c r="H375" s="53">
        <v>45566</v>
      </c>
      <c r="I375" s="51" t="s">
        <v>167</v>
      </c>
      <c r="J375" s="51" t="s">
        <v>325</v>
      </c>
      <c r="K375" s="51" t="s">
        <v>326</v>
      </c>
      <c r="L375" s="51" t="s">
        <v>99</v>
      </c>
      <c r="M375" s="51" t="s">
        <v>280</v>
      </c>
      <c r="N375" s="51" t="s">
        <v>290</v>
      </c>
      <c r="O375" s="51" t="s">
        <v>99</v>
      </c>
      <c r="P375" s="54">
        <v>-599622.52</v>
      </c>
      <c r="Q375" s="51" t="s">
        <v>99</v>
      </c>
      <c r="R375" s="51" t="s">
        <v>245</v>
      </c>
      <c r="S375" s="51" t="s">
        <v>246</v>
      </c>
    </row>
    <row r="376" spans="1:19" ht="14.1" hidden="1" customHeight="1" x14ac:dyDescent="0.3">
      <c r="A376" s="52" t="s">
        <v>99</v>
      </c>
      <c r="B376" s="51" t="s">
        <v>28</v>
      </c>
      <c r="C376" s="51" t="s">
        <v>100</v>
      </c>
      <c r="D376" s="51" t="s">
        <v>699</v>
      </c>
      <c r="E376" s="51" t="s">
        <v>700</v>
      </c>
      <c r="F376" s="51" t="s">
        <v>103</v>
      </c>
      <c r="G376" s="53">
        <v>45565</v>
      </c>
      <c r="H376" s="53">
        <v>45580</v>
      </c>
      <c r="I376" s="51" t="s">
        <v>104</v>
      </c>
      <c r="J376" s="51" t="s">
        <v>485</v>
      </c>
      <c r="K376" s="51" t="s">
        <v>486</v>
      </c>
      <c r="L376" s="51" t="s">
        <v>310</v>
      </c>
      <c r="M376" s="51" t="s">
        <v>280</v>
      </c>
      <c r="N376" s="51" t="s">
        <v>99</v>
      </c>
      <c r="O376" s="51" t="s">
        <v>281</v>
      </c>
      <c r="P376" s="54">
        <v>237207</v>
      </c>
      <c r="Q376" s="51" t="s">
        <v>99</v>
      </c>
      <c r="R376" s="51" t="s">
        <v>701</v>
      </c>
      <c r="S376" s="51" t="s">
        <v>282</v>
      </c>
    </row>
    <row r="377" spans="1:19" ht="14.1" hidden="1" customHeight="1" x14ac:dyDescent="0.3">
      <c r="A377" s="52" t="s">
        <v>99</v>
      </c>
      <c r="B377" s="51" t="s">
        <v>28</v>
      </c>
      <c r="C377" s="51" t="s">
        <v>100</v>
      </c>
      <c r="D377" s="51" t="s">
        <v>707</v>
      </c>
      <c r="E377" s="51" t="s">
        <v>708</v>
      </c>
      <c r="F377" s="51" t="s">
        <v>103</v>
      </c>
      <c r="G377" s="53">
        <v>45575</v>
      </c>
      <c r="H377" s="53">
        <v>45581</v>
      </c>
      <c r="I377" s="51" t="s">
        <v>104</v>
      </c>
      <c r="J377" s="51" t="s">
        <v>487</v>
      </c>
      <c r="K377" s="51" t="s">
        <v>488</v>
      </c>
      <c r="L377" s="51" t="s">
        <v>310</v>
      </c>
      <c r="M377" s="51" t="s">
        <v>280</v>
      </c>
      <c r="N377" s="51" t="s">
        <v>99</v>
      </c>
      <c r="O377" s="51" t="s">
        <v>281</v>
      </c>
      <c r="P377" s="54">
        <v>24458</v>
      </c>
      <c r="Q377" s="51" t="s">
        <v>99</v>
      </c>
      <c r="R377" s="51" t="s">
        <v>114</v>
      </c>
      <c r="S377" s="51" t="s">
        <v>282</v>
      </c>
    </row>
    <row r="378" spans="1:19" ht="14.1" hidden="1" customHeight="1" x14ac:dyDescent="0.3">
      <c r="A378" s="52" t="s">
        <v>99</v>
      </c>
      <c r="B378" s="51" t="s">
        <v>28</v>
      </c>
      <c r="C378" s="51" t="s">
        <v>100</v>
      </c>
      <c r="D378" s="51" t="s">
        <v>699</v>
      </c>
      <c r="E378" s="51" t="s">
        <v>700</v>
      </c>
      <c r="F378" s="51" t="s">
        <v>103</v>
      </c>
      <c r="G378" s="53">
        <v>45565</v>
      </c>
      <c r="H378" s="53">
        <v>45580</v>
      </c>
      <c r="I378" s="51" t="s">
        <v>104</v>
      </c>
      <c r="J378" s="51" t="s">
        <v>487</v>
      </c>
      <c r="K378" s="51" t="s">
        <v>488</v>
      </c>
      <c r="L378" s="51" t="s">
        <v>310</v>
      </c>
      <c r="M378" s="51" t="s">
        <v>280</v>
      </c>
      <c r="N378" s="51" t="s">
        <v>99</v>
      </c>
      <c r="O378" s="51" t="s">
        <v>281</v>
      </c>
      <c r="P378" s="54">
        <v>634859</v>
      </c>
      <c r="Q378" s="51" t="s">
        <v>99</v>
      </c>
      <c r="R378" s="51" t="s">
        <v>701</v>
      </c>
      <c r="S378" s="51" t="s">
        <v>282</v>
      </c>
    </row>
    <row r="379" spans="1:19" ht="14.1" hidden="1" customHeight="1" x14ac:dyDescent="0.3">
      <c r="A379" s="52" t="s">
        <v>99</v>
      </c>
      <c r="B379" s="51" t="s">
        <v>28</v>
      </c>
      <c r="C379" s="51" t="s">
        <v>100</v>
      </c>
      <c r="D379" s="51" t="s">
        <v>705</v>
      </c>
      <c r="E379" s="51" t="s">
        <v>706</v>
      </c>
      <c r="F379" s="51" t="s">
        <v>244</v>
      </c>
      <c r="G379" s="53">
        <v>45593</v>
      </c>
      <c r="H379" s="53">
        <v>45566</v>
      </c>
      <c r="I379" s="51" t="s">
        <v>167</v>
      </c>
      <c r="J379" s="51" t="s">
        <v>340</v>
      </c>
      <c r="K379" s="51" t="s">
        <v>341</v>
      </c>
      <c r="L379" s="51" t="s">
        <v>99</v>
      </c>
      <c r="M379" s="51" t="s">
        <v>280</v>
      </c>
      <c r="N379" s="51" t="s">
        <v>290</v>
      </c>
      <c r="O379" s="51" t="s">
        <v>99</v>
      </c>
      <c r="P379" s="54">
        <v>-1485197.4</v>
      </c>
      <c r="Q379" s="51" t="s">
        <v>99</v>
      </c>
      <c r="R379" s="51" t="s">
        <v>245</v>
      </c>
      <c r="S379" s="51" t="s">
        <v>246</v>
      </c>
    </row>
    <row r="380" spans="1:19" ht="14.1" hidden="1" customHeight="1" x14ac:dyDescent="0.3">
      <c r="A380" s="52" t="s">
        <v>99</v>
      </c>
      <c r="B380" s="51" t="s">
        <v>28</v>
      </c>
      <c r="C380" s="51" t="s">
        <v>100</v>
      </c>
      <c r="D380" s="51" t="s">
        <v>788</v>
      </c>
      <c r="E380" s="51" t="s">
        <v>789</v>
      </c>
      <c r="F380" s="51" t="s">
        <v>103</v>
      </c>
      <c r="G380" s="53">
        <v>45565</v>
      </c>
      <c r="H380" s="53">
        <v>45581</v>
      </c>
      <c r="I380" s="51" t="s">
        <v>104</v>
      </c>
      <c r="J380" s="51" t="s">
        <v>340</v>
      </c>
      <c r="K380" s="51" t="s">
        <v>341</v>
      </c>
      <c r="L380" s="51" t="s">
        <v>348</v>
      </c>
      <c r="M380" s="51" t="s">
        <v>280</v>
      </c>
      <c r="N380" s="51" t="s">
        <v>99</v>
      </c>
      <c r="O380" s="51" t="s">
        <v>281</v>
      </c>
      <c r="P380" s="54">
        <v>1042796.15</v>
      </c>
      <c r="Q380" s="51" t="s">
        <v>99</v>
      </c>
      <c r="R380" s="51" t="s">
        <v>114</v>
      </c>
      <c r="S380" s="51" t="s">
        <v>282</v>
      </c>
    </row>
    <row r="381" spans="1:19" ht="14.1" hidden="1" customHeight="1" x14ac:dyDescent="0.3">
      <c r="A381" s="52" t="s">
        <v>99</v>
      </c>
      <c r="B381" s="51" t="s">
        <v>28</v>
      </c>
      <c r="C381" s="51" t="s">
        <v>100</v>
      </c>
      <c r="D381" s="51" t="s">
        <v>790</v>
      </c>
      <c r="E381" s="51" t="s">
        <v>791</v>
      </c>
      <c r="F381" s="51" t="s">
        <v>103</v>
      </c>
      <c r="G381" s="53">
        <v>45565</v>
      </c>
      <c r="H381" s="53">
        <v>45581</v>
      </c>
      <c r="I381" s="51" t="s">
        <v>104</v>
      </c>
      <c r="J381" s="51" t="s">
        <v>340</v>
      </c>
      <c r="K381" s="51" t="s">
        <v>341</v>
      </c>
      <c r="L381" s="51" t="s">
        <v>348</v>
      </c>
      <c r="M381" s="51" t="s">
        <v>280</v>
      </c>
      <c r="N381" s="51" t="s">
        <v>99</v>
      </c>
      <c r="O381" s="51" t="s">
        <v>352</v>
      </c>
      <c r="P381" s="54">
        <v>49672.5</v>
      </c>
      <c r="Q381" s="51" t="s">
        <v>99</v>
      </c>
      <c r="R381" s="51" t="s">
        <v>114</v>
      </c>
      <c r="S381" s="51" t="s">
        <v>792</v>
      </c>
    </row>
    <row r="382" spans="1:19" ht="14.1" hidden="1" customHeight="1" x14ac:dyDescent="0.3">
      <c r="A382" s="52" t="s">
        <v>99</v>
      </c>
      <c r="B382" s="51" t="s">
        <v>28</v>
      </c>
      <c r="C382" s="51" t="s">
        <v>100</v>
      </c>
      <c r="D382" s="51" t="s">
        <v>790</v>
      </c>
      <c r="E382" s="51" t="s">
        <v>791</v>
      </c>
      <c r="F382" s="51" t="s">
        <v>103</v>
      </c>
      <c r="G382" s="53">
        <v>45565</v>
      </c>
      <c r="H382" s="53">
        <v>45581</v>
      </c>
      <c r="I382" s="51" t="s">
        <v>104</v>
      </c>
      <c r="J382" s="51" t="s">
        <v>340</v>
      </c>
      <c r="K382" s="51" t="s">
        <v>341</v>
      </c>
      <c r="L382" s="51" t="s">
        <v>348</v>
      </c>
      <c r="M382" s="51" t="s">
        <v>280</v>
      </c>
      <c r="N382" s="51" t="s">
        <v>99</v>
      </c>
      <c r="O382" s="51" t="s">
        <v>281</v>
      </c>
      <c r="P382" s="54">
        <v>144340</v>
      </c>
      <c r="Q382" s="51" t="s">
        <v>99</v>
      </c>
      <c r="R382" s="51" t="s">
        <v>114</v>
      </c>
      <c r="S382" s="51" t="s">
        <v>282</v>
      </c>
    </row>
    <row r="383" spans="1:19" ht="14.1" hidden="1" customHeight="1" x14ac:dyDescent="0.3">
      <c r="A383" s="52" t="s">
        <v>99</v>
      </c>
      <c r="B383" s="51" t="s">
        <v>28</v>
      </c>
      <c r="C383" s="51" t="s">
        <v>100</v>
      </c>
      <c r="D383" s="51" t="s">
        <v>793</v>
      </c>
      <c r="E383" s="51" t="s">
        <v>794</v>
      </c>
      <c r="F383" s="51" t="s">
        <v>103</v>
      </c>
      <c r="G383" s="53">
        <v>45565</v>
      </c>
      <c r="H383" s="53">
        <v>45581</v>
      </c>
      <c r="I383" s="51" t="s">
        <v>104</v>
      </c>
      <c r="J383" s="51" t="s">
        <v>340</v>
      </c>
      <c r="K383" s="51" t="s">
        <v>341</v>
      </c>
      <c r="L383" s="51" t="s">
        <v>348</v>
      </c>
      <c r="M383" s="51" t="s">
        <v>280</v>
      </c>
      <c r="N383" s="51" t="s">
        <v>99</v>
      </c>
      <c r="O383" s="51" t="s">
        <v>281</v>
      </c>
      <c r="P383" s="54">
        <v>8293.18</v>
      </c>
      <c r="Q383" s="51" t="s">
        <v>99</v>
      </c>
      <c r="R383" s="51" t="s">
        <v>114</v>
      </c>
      <c r="S383" s="51" t="s">
        <v>282</v>
      </c>
    </row>
    <row r="384" spans="1:19" ht="14.1" hidden="1" customHeight="1" x14ac:dyDescent="0.3">
      <c r="A384" s="52" t="s">
        <v>99</v>
      </c>
      <c r="B384" s="51" t="s">
        <v>28</v>
      </c>
      <c r="C384" s="51" t="s">
        <v>100</v>
      </c>
      <c r="D384" s="51" t="s">
        <v>795</v>
      </c>
      <c r="E384" s="51" t="s">
        <v>796</v>
      </c>
      <c r="F384" s="51" t="s">
        <v>103</v>
      </c>
      <c r="G384" s="53">
        <v>45572</v>
      </c>
      <c r="H384" s="53">
        <v>45580</v>
      </c>
      <c r="I384" s="51" t="s">
        <v>104</v>
      </c>
      <c r="J384" s="51" t="s">
        <v>340</v>
      </c>
      <c r="K384" s="51" t="s">
        <v>341</v>
      </c>
      <c r="L384" s="51" t="s">
        <v>345</v>
      </c>
      <c r="M384" s="51" t="s">
        <v>280</v>
      </c>
      <c r="N384" s="51" t="s">
        <v>99</v>
      </c>
      <c r="O384" s="51" t="s">
        <v>281</v>
      </c>
      <c r="P384" s="54">
        <v>157077</v>
      </c>
      <c r="Q384" s="51" t="s">
        <v>99</v>
      </c>
      <c r="R384" s="51" t="s">
        <v>701</v>
      </c>
      <c r="S384" s="51" t="s">
        <v>282</v>
      </c>
    </row>
    <row r="385" spans="1:19" ht="14.1" hidden="1" customHeight="1" x14ac:dyDescent="0.3">
      <c r="A385" s="52" t="s">
        <v>99</v>
      </c>
      <c r="B385" s="51" t="s">
        <v>28</v>
      </c>
      <c r="C385" s="51" t="s">
        <v>100</v>
      </c>
      <c r="D385" s="51" t="s">
        <v>795</v>
      </c>
      <c r="E385" s="51" t="s">
        <v>796</v>
      </c>
      <c r="F385" s="51" t="s">
        <v>103</v>
      </c>
      <c r="G385" s="53">
        <v>45572</v>
      </c>
      <c r="H385" s="53">
        <v>45580</v>
      </c>
      <c r="I385" s="51" t="s">
        <v>104</v>
      </c>
      <c r="J385" s="51" t="s">
        <v>340</v>
      </c>
      <c r="K385" s="51" t="s">
        <v>341</v>
      </c>
      <c r="L385" s="51" t="s">
        <v>345</v>
      </c>
      <c r="M385" s="51" t="s">
        <v>280</v>
      </c>
      <c r="N385" s="51" t="s">
        <v>99</v>
      </c>
      <c r="O385" s="51" t="s">
        <v>302</v>
      </c>
      <c r="P385" s="54">
        <v>8774</v>
      </c>
      <c r="Q385" s="51" t="s">
        <v>99</v>
      </c>
      <c r="R385" s="51" t="s">
        <v>701</v>
      </c>
      <c r="S385" s="51" t="s">
        <v>303</v>
      </c>
    </row>
    <row r="386" spans="1:19" ht="14.1" hidden="1" customHeight="1" x14ac:dyDescent="0.3">
      <c r="A386" s="52" t="s">
        <v>99</v>
      </c>
      <c r="B386" s="51" t="s">
        <v>28</v>
      </c>
      <c r="C386" s="51" t="s">
        <v>100</v>
      </c>
      <c r="D386" s="51" t="s">
        <v>797</v>
      </c>
      <c r="E386" s="51" t="s">
        <v>798</v>
      </c>
      <c r="F386" s="51" t="s">
        <v>103</v>
      </c>
      <c r="G386" s="53">
        <v>45560</v>
      </c>
      <c r="H386" s="53">
        <v>45579</v>
      </c>
      <c r="I386" s="51" t="s">
        <v>104</v>
      </c>
      <c r="J386" s="51" t="s">
        <v>340</v>
      </c>
      <c r="K386" s="51" t="s">
        <v>341</v>
      </c>
      <c r="L386" s="51" t="s">
        <v>342</v>
      </c>
      <c r="M386" s="51" t="s">
        <v>280</v>
      </c>
      <c r="N386" s="51" t="s">
        <v>99</v>
      </c>
      <c r="O386" s="51" t="s">
        <v>281</v>
      </c>
      <c r="P386" s="54">
        <v>22880</v>
      </c>
      <c r="Q386" s="51" t="s">
        <v>99</v>
      </c>
      <c r="R386" s="51" t="s">
        <v>704</v>
      </c>
      <c r="S386" s="51" t="s">
        <v>282</v>
      </c>
    </row>
    <row r="387" spans="1:19" ht="14.1" hidden="1" customHeight="1" x14ac:dyDescent="0.3">
      <c r="A387" s="52" t="s">
        <v>99</v>
      </c>
      <c r="B387" s="51" t="s">
        <v>28</v>
      </c>
      <c r="C387" s="51" t="s">
        <v>100</v>
      </c>
      <c r="D387" s="51" t="s">
        <v>705</v>
      </c>
      <c r="E387" s="51" t="s">
        <v>706</v>
      </c>
      <c r="F387" s="51" t="s">
        <v>244</v>
      </c>
      <c r="G387" s="53">
        <v>45593</v>
      </c>
      <c r="H387" s="53">
        <v>45566</v>
      </c>
      <c r="I387" s="51" t="s">
        <v>167</v>
      </c>
      <c r="J387" s="51" t="s">
        <v>223</v>
      </c>
      <c r="K387" s="51" t="s">
        <v>224</v>
      </c>
      <c r="L387" s="51" t="s">
        <v>99</v>
      </c>
      <c r="M387" s="51" t="s">
        <v>280</v>
      </c>
      <c r="N387" s="51" t="s">
        <v>290</v>
      </c>
      <c r="O387" s="51" t="s">
        <v>99</v>
      </c>
      <c r="P387" s="54">
        <v>-46020.88</v>
      </c>
      <c r="Q387" s="51" t="s">
        <v>99</v>
      </c>
      <c r="R387" s="51" t="s">
        <v>245</v>
      </c>
      <c r="S387" s="51" t="s">
        <v>246</v>
      </c>
    </row>
    <row r="388" spans="1:19" ht="14.1" hidden="1" customHeight="1" x14ac:dyDescent="0.3">
      <c r="A388" s="52" t="s">
        <v>99</v>
      </c>
      <c r="B388" s="51" t="s">
        <v>28</v>
      </c>
      <c r="C388" s="51" t="s">
        <v>100</v>
      </c>
      <c r="D388" s="51" t="s">
        <v>788</v>
      </c>
      <c r="E388" s="51" t="s">
        <v>789</v>
      </c>
      <c r="F388" s="51" t="s">
        <v>103</v>
      </c>
      <c r="G388" s="53">
        <v>45565</v>
      </c>
      <c r="H388" s="53">
        <v>45581</v>
      </c>
      <c r="I388" s="51" t="s">
        <v>104</v>
      </c>
      <c r="J388" s="51" t="s">
        <v>223</v>
      </c>
      <c r="K388" s="51" t="s">
        <v>224</v>
      </c>
      <c r="L388" s="51" t="s">
        <v>348</v>
      </c>
      <c r="M388" s="51" t="s">
        <v>280</v>
      </c>
      <c r="N388" s="51" t="s">
        <v>99</v>
      </c>
      <c r="O388" s="51" t="s">
        <v>281</v>
      </c>
      <c r="P388" s="54">
        <v>11900.02</v>
      </c>
      <c r="Q388" s="51" t="s">
        <v>99</v>
      </c>
      <c r="R388" s="51" t="s">
        <v>114</v>
      </c>
      <c r="S388" s="51" t="s">
        <v>282</v>
      </c>
    </row>
    <row r="389" spans="1:19" ht="14.1" hidden="1" customHeight="1" x14ac:dyDescent="0.3">
      <c r="A389" s="52" t="s">
        <v>99</v>
      </c>
      <c r="B389" s="51" t="s">
        <v>28</v>
      </c>
      <c r="C389" s="51" t="s">
        <v>100</v>
      </c>
      <c r="D389" s="51" t="s">
        <v>790</v>
      </c>
      <c r="E389" s="51" t="s">
        <v>791</v>
      </c>
      <c r="F389" s="51" t="s">
        <v>103</v>
      </c>
      <c r="G389" s="53">
        <v>45565</v>
      </c>
      <c r="H389" s="53">
        <v>45581</v>
      </c>
      <c r="I389" s="51" t="s">
        <v>104</v>
      </c>
      <c r="J389" s="51" t="s">
        <v>223</v>
      </c>
      <c r="K389" s="51" t="s">
        <v>224</v>
      </c>
      <c r="L389" s="51" t="s">
        <v>348</v>
      </c>
      <c r="M389" s="51" t="s">
        <v>280</v>
      </c>
      <c r="N389" s="51" t="s">
        <v>99</v>
      </c>
      <c r="O389" s="51" t="s">
        <v>281</v>
      </c>
      <c r="P389" s="54">
        <v>3356.62</v>
      </c>
      <c r="Q389" s="51" t="s">
        <v>99</v>
      </c>
      <c r="R389" s="51" t="s">
        <v>114</v>
      </c>
      <c r="S389" s="51" t="s">
        <v>282</v>
      </c>
    </row>
    <row r="390" spans="1:19" ht="14.1" hidden="1" customHeight="1" x14ac:dyDescent="0.3">
      <c r="A390" s="52" t="s">
        <v>99</v>
      </c>
      <c r="B390" s="51" t="s">
        <v>28</v>
      </c>
      <c r="C390" s="51" t="s">
        <v>100</v>
      </c>
      <c r="D390" s="51" t="s">
        <v>795</v>
      </c>
      <c r="E390" s="51" t="s">
        <v>796</v>
      </c>
      <c r="F390" s="51" t="s">
        <v>103</v>
      </c>
      <c r="G390" s="53">
        <v>45572</v>
      </c>
      <c r="H390" s="53">
        <v>45580</v>
      </c>
      <c r="I390" s="51" t="s">
        <v>104</v>
      </c>
      <c r="J390" s="51" t="s">
        <v>223</v>
      </c>
      <c r="K390" s="51" t="s">
        <v>224</v>
      </c>
      <c r="L390" s="51" t="s">
        <v>345</v>
      </c>
      <c r="M390" s="51" t="s">
        <v>280</v>
      </c>
      <c r="N390" s="51" t="s">
        <v>99</v>
      </c>
      <c r="O390" s="51" t="s">
        <v>281</v>
      </c>
      <c r="P390" s="54">
        <v>3767</v>
      </c>
      <c r="Q390" s="51" t="s">
        <v>99</v>
      </c>
      <c r="R390" s="51" t="s">
        <v>701</v>
      </c>
      <c r="S390" s="51" t="s">
        <v>282</v>
      </c>
    </row>
    <row r="391" spans="1:19" ht="14.1" hidden="1" customHeight="1" x14ac:dyDescent="0.3">
      <c r="A391" s="52" t="s">
        <v>99</v>
      </c>
      <c r="B391" s="51" t="s">
        <v>28</v>
      </c>
      <c r="C391" s="51" t="s">
        <v>100</v>
      </c>
      <c r="D391" s="51" t="s">
        <v>699</v>
      </c>
      <c r="E391" s="51" t="s">
        <v>700</v>
      </c>
      <c r="F391" s="51" t="s">
        <v>103</v>
      </c>
      <c r="G391" s="53">
        <v>45565</v>
      </c>
      <c r="H391" s="53">
        <v>45580</v>
      </c>
      <c r="I391" s="51" t="s">
        <v>104</v>
      </c>
      <c r="J391" s="51" t="s">
        <v>799</v>
      </c>
      <c r="K391" s="51" t="s">
        <v>800</v>
      </c>
      <c r="L391" s="51" t="s">
        <v>310</v>
      </c>
      <c r="M391" s="51" t="s">
        <v>280</v>
      </c>
      <c r="N391" s="51" t="s">
        <v>99</v>
      </c>
      <c r="O391" s="51" t="s">
        <v>281</v>
      </c>
      <c r="P391" s="54">
        <v>272149.69</v>
      </c>
      <c r="Q391" s="51" t="s">
        <v>99</v>
      </c>
      <c r="R391" s="51" t="s">
        <v>701</v>
      </c>
      <c r="S391" s="51" t="s">
        <v>282</v>
      </c>
    </row>
    <row r="392" spans="1:19" ht="14.1" hidden="1" customHeight="1" x14ac:dyDescent="0.3">
      <c r="A392" s="52" t="s">
        <v>99</v>
      </c>
      <c r="B392" s="51" t="s">
        <v>28</v>
      </c>
      <c r="C392" s="51" t="s">
        <v>100</v>
      </c>
      <c r="D392" s="51" t="s">
        <v>699</v>
      </c>
      <c r="E392" s="51" t="s">
        <v>700</v>
      </c>
      <c r="F392" s="51" t="s">
        <v>103</v>
      </c>
      <c r="G392" s="53">
        <v>45565</v>
      </c>
      <c r="H392" s="53">
        <v>45580</v>
      </c>
      <c r="I392" s="51" t="s">
        <v>104</v>
      </c>
      <c r="J392" s="51" t="s">
        <v>566</v>
      </c>
      <c r="K392" s="51" t="s">
        <v>567</v>
      </c>
      <c r="L392" s="51" t="s">
        <v>310</v>
      </c>
      <c r="M392" s="51" t="s">
        <v>280</v>
      </c>
      <c r="N392" s="51" t="s">
        <v>99</v>
      </c>
      <c r="O392" s="51" t="s">
        <v>281</v>
      </c>
      <c r="P392" s="54">
        <v>284447.08</v>
      </c>
      <c r="Q392" s="51" t="s">
        <v>99</v>
      </c>
      <c r="R392" s="51" t="s">
        <v>701</v>
      </c>
      <c r="S392" s="51" t="s">
        <v>282</v>
      </c>
    </row>
    <row r="393" spans="1:19" ht="14.1" hidden="1" customHeight="1" x14ac:dyDescent="0.3">
      <c r="A393" s="52" t="s">
        <v>99</v>
      </c>
      <c r="B393" s="51" t="s">
        <v>28</v>
      </c>
      <c r="C393" s="51" t="s">
        <v>100</v>
      </c>
      <c r="D393" s="51" t="s">
        <v>705</v>
      </c>
      <c r="E393" s="51" t="s">
        <v>706</v>
      </c>
      <c r="F393" s="51" t="s">
        <v>244</v>
      </c>
      <c r="G393" s="53">
        <v>45593</v>
      </c>
      <c r="H393" s="53">
        <v>45566</v>
      </c>
      <c r="I393" s="51" t="s">
        <v>167</v>
      </c>
      <c r="J393" s="51" t="s">
        <v>566</v>
      </c>
      <c r="K393" s="51" t="s">
        <v>567</v>
      </c>
      <c r="L393" s="51" t="s">
        <v>99</v>
      </c>
      <c r="M393" s="51" t="s">
        <v>280</v>
      </c>
      <c r="N393" s="51" t="s">
        <v>290</v>
      </c>
      <c r="O393" s="51" t="s">
        <v>99</v>
      </c>
      <c r="P393" s="54">
        <v>-55183.33</v>
      </c>
      <c r="Q393" s="51" t="s">
        <v>99</v>
      </c>
      <c r="R393" s="51" t="s">
        <v>245</v>
      </c>
      <c r="S393" s="51" t="s">
        <v>246</v>
      </c>
    </row>
    <row r="394" spans="1:19" ht="14.1" hidden="1" customHeight="1" x14ac:dyDescent="0.3">
      <c r="A394" s="52" t="s">
        <v>99</v>
      </c>
      <c r="B394" s="51" t="s">
        <v>28</v>
      </c>
      <c r="C394" s="51" t="s">
        <v>100</v>
      </c>
      <c r="D394" s="51" t="s">
        <v>801</v>
      </c>
      <c r="E394" s="51" t="s">
        <v>99</v>
      </c>
      <c r="F394" s="51" t="s">
        <v>802</v>
      </c>
      <c r="G394" s="53">
        <v>45589</v>
      </c>
      <c r="H394" s="53">
        <v>45589</v>
      </c>
      <c r="I394" s="51" t="s">
        <v>167</v>
      </c>
      <c r="J394" s="51" t="s">
        <v>803</v>
      </c>
      <c r="K394" s="51" t="s">
        <v>804</v>
      </c>
      <c r="L394" s="51" t="s">
        <v>99</v>
      </c>
      <c r="M394" s="51" t="s">
        <v>280</v>
      </c>
      <c r="N394" s="51" t="s">
        <v>290</v>
      </c>
      <c r="O394" s="51" t="s">
        <v>99</v>
      </c>
      <c r="P394" s="54">
        <v>-284447.08</v>
      </c>
      <c r="Q394" s="51" t="s">
        <v>99</v>
      </c>
      <c r="R394" s="51" t="s">
        <v>805</v>
      </c>
      <c r="S394" s="51" t="s">
        <v>99</v>
      </c>
    </row>
    <row r="395" spans="1:19" ht="14.1" customHeight="1" x14ac:dyDescent="0.3">
      <c r="A395" s="52" t="s">
        <v>99</v>
      </c>
      <c r="B395" s="51" t="s">
        <v>28</v>
      </c>
      <c r="C395" s="51" t="s">
        <v>100</v>
      </c>
      <c r="D395" s="51" t="s">
        <v>115</v>
      </c>
      <c r="E395" s="51" t="s">
        <v>116</v>
      </c>
      <c r="F395" s="51" t="s">
        <v>103</v>
      </c>
      <c r="G395" s="53">
        <v>45562</v>
      </c>
      <c r="H395" s="53">
        <v>45582</v>
      </c>
      <c r="I395" s="51" t="s">
        <v>104</v>
      </c>
      <c r="J395" s="51" t="s">
        <v>105</v>
      </c>
      <c r="K395" s="51" t="s">
        <v>106</v>
      </c>
      <c r="L395" s="51" t="s">
        <v>107</v>
      </c>
      <c r="M395" s="51" t="s">
        <v>108</v>
      </c>
      <c r="N395" s="51" t="s">
        <v>109</v>
      </c>
      <c r="O395" s="51" t="s">
        <v>99</v>
      </c>
      <c r="P395" s="54">
        <v>33367.599999999999</v>
      </c>
      <c r="Q395" s="51" t="s">
        <v>99</v>
      </c>
      <c r="R395" s="51" t="s">
        <v>117</v>
      </c>
      <c r="S395" s="51" t="s">
        <v>111</v>
      </c>
    </row>
    <row r="396" spans="1:19" ht="14.1" customHeight="1" x14ac:dyDescent="0.3">
      <c r="A396" s="52" t="s">
        <v>99</v>
      </c>
      <c r="B396" s="51" t="s">
        <v>28</v>
      </c>
      <c r="C396" s="51" t="s">
        <v>100</v>
      </c>
      <c r="D396" s="51" t="s">
        <v>112</v>
      </c>
      <c r="E396" s="51" t="s">
        <v>113</v>
      </c>
      <c r="F396" s="51" t="s">
        <v>103</v>
      </c>
      <c r="G396" s="53">
        <v>45550</v>
      </c>
      <c r="H396" s="53">
        <v>45581</v>
      </c>
      <c r="I396" s="51" t="s">
        <v>104</v>
      </c>
      <c r="J396" s="51" t="s">
        <v>105</v>
      </c>
      <c r="K396" s="51" t="s">
        <v>106</v>
      </c>
      <c r="L396" s="51" t="s">
        <v>107</v>
      </c>
      <c r="M396" s="51" t="s">
        <v>108</v>
      </c>
      <c r="N396" s="51" t="s">
        <v>109</v>
      </c>
      <c r="O396" s="51" t="s">
        <v>99</v>
      </c>
      <c r="P396" s="54">
        <v>55362.25</v>
      </c>
      <c r="Q396" s="51" t="s">
        <v>99</v>
      </c>
      <c r="R396" s="51" t="s">
        <v>114</v>
      </c>
      <c r="S396" s="51" t="s">
        <v>111</v>
      </c>
    </row>
    <row r="397" spans="1:19" ht="14.1" customHeight="1" x14ac:dyDescent="0.3">
      <c r="A397" s="52" t="s">
        <v>99</v>
      </c>
      <c r="B397" s="51" t="s">
        <v>28</v>
      </c>
      <c r="C397" s="51" t="s">
        <v>100</v>
      </c>
      <c r="D397" s="51" t="s">
        <v>138</v>
      </c>
      <c r="E397" s="51" t="s">
        <v>139</v>
      </c>
      <c r="F397" s="51" t="s">
        <v>103</v>
      </c>
      <c r="G397" s="53">
        <v>45565</v>
      </c>
      <c r="H397" s="53">
        <v>45581</v>
      </c>
      <c r="I397" s="51" t="s">
        <v>104</v>
      </c>
      <c r="J397" s="51" t="s">
        <v>126</v>
      </c>
      <c r="K397" s="51" t="s">
        <v>127</v>
      </c>
      <c r="L397" s="51" t="s">
        <v>135</v>
      </c>
      <c r="M397" s="51" t="s">
        <v>108</v>
      </c>
      <c r="N397" s="51" t="s">
        <v>109</v>
      </c>
      <c r="O397" s="51" t="s">
        <v>99</v>
      </c>
      <c r="P397" s="54">
        <v>10000</v>
      </c>
      <c r="Q397" s="51" t="s">
        <v>99</v>
      </c>
      <c r="R397" s="51" t="s">
        <v>114</v>
      </c>
      <c r="S397" s="51" t="s">
        <v>111</v>
      </c>
    </row>
    <row r="398" spans="1:19" ht="14.1" customHeight="1" x14ac:dyDescent="0.3">
      <c r="A398" s="52" t="s">
        <v>99</v>
      </c>
      <c r="B398" s="51" t="s">
        <v>28</v>
      </c>
      <c r="C398" s="51" t="s">
        <v>100</v>
      </c>
      <c r="D398" s="51" t="s">
        <v>140</v>
      </c>
      <c r="E398" s="51" t="s">
        <v>141</v>
      </c>
      <c r="F398" s="51" t="s">
        <v>103</v>
      </c>
      <c r="G398" s="53">
        <v>45473</v>
      </c>
      <c r="H398" s="53">
        <v>45581</v>
      </c>
      <c r="I398" s="51" t="s">
        <v>104</v>
      </c>
      <c r="J398" s="51" t="s">
        <v>126</v>
      </c>
      <c r="K398" s="51" t="s">
        <v>127</v>
      </c>
      <c r="L398" s="51" t="s">
        <v>135</v>
      </c>
      <c r="M398" s="51" t="s">
        <v>108</v>
      </c>
      <c r="N398" s="51" t="s">
        <v>109</v>
      </c>
      <c r="O398" s="51" t="s">
        <v>99</v>
      </c>
      <c r="P398" s="54">
        <v>950</v>
      </c>
      <c r="Q398" s="51" t="s">
        <v>99</v>
      </c>
      <c r="R398" s="51" t="s">
        <v>114</v>
      </c>
      <c r="S398" s="51" t="s">
        <v>111</v>
      </c>
    </row>
    <row r="399" spans="1:19" ht="14.1" customHeight="1" x14ac:dyDescent="0.3">
      <c r="A399" s="52" t="s">
        <v>99</v>
      </c>
      <c r="B399" s="51" t="s">
        <v>28</v>
      </c>
      <c r="C399" s="51" t="s">
        <v>100</v>
      </c>
      <c r="D399" s="51" t="s">
        <v>142</v>
      </c>
      <c r="E399" s="51" t="s">
        <v>143</v>
      </c>
      <c r="F399" s="51" t="s">
        <v>103</v>
      </c>
      <c r="G399" s="53">
        <v>45535</v>
      </c>
      <c r="H399" s="53">
        <v>45581</v>
      </c>
      <c r="I399" s="51" t="s">
        <v>104</v>
      </c>
      <c r="J399" s="51" t="s">
        <v>126</v>
      </c>
      <c r="K399" s="51" t="s">
        <v>127</v>
      </c>
      <c r="L399" s="51" t="s">
        <v>135</v>
      </c>
      <c r="M399" s="51" t="s">
        <v>108</v>
      </c>
      <c r="N399" s="51" t="s">
        <v>109</v>
      </c>
      <c r="O399" s="51" t="s">
        <v>99</v>
      </c>
      <c r="P399" s="54">
        <v>26500</v>
      </c>
      <c r="Q399" s="51" t="s">
        <v>99</v>
      </c>
      <c r="R399" s="51" t="s">
        <v>114</v>
      </c>
      <c r="S399" s="51" t="s">
        <v>111</v>
      </c>
    </row>
    <row r="400" spans="1:19" ht="14.1" customHeight="1" x14ac:dyDescent="0.3">
      <c r="A400" s="52" t="s">
        <v>99</v>
      </c>
      <c r="B400" s="51" t="s">
        <v>28</v>
      </c>
      <c r="C400" s="51" t="s">
        <v>100</v>
      </c>
      <c r="D400" s="51" t="s">
        <v>174</v>
      </c>
      <c r="E400" s="51" t="s">
        <v>175</v>
      </c>
      <c r="F400" s="51" t="s">
        <v>166</v>
      </c>
      <c r="G400" s="53">
        <v>45551</v>
      </c>
      <c r="H400" s="53">
        <v>45582</v>
      </c>
      <c r="I400" s="51" t="s">
        <v>104</v>
      </c>
      <c r="J400" s="51" t="s">
        <v>126</v>
      </c>
      <c r="K400" s="51" t="s">
        <v>127</v>
      </c>
      <c r="L400" s="51" t="s">
        <v>99</v>
      </c>
      <c r="M400" s="51" t="s">
        <v>108</v>
      </c>
      <c r="N400" s="51" t="s">
        <v>109</v>
      </c>
      <c r="O400" s="51" t="s">
        <v>99</v>
      </c>
      <c r="P400" s="54">
        <v>26767.5</v>
      </c>
      <c r="Q400" s="51" t="s">
        <v>99</v>
      </c>
      <c r="R400" s="51" t="s">
        <v>117</v>
      </c>
      <c r="S400" s="51" t="s">
        <v>176</v>
      </c>
    </row>
    <row r="401" spans="1:19" ht="14.1" hidden="1" customHeight="1" x14ac:dyDescent="0.3">
      <c r="A401" s="52" t="s">
        <v>99</v>
      </c>
      <c r="B401" s="51" t="s">
        <v>28</v>
      </c>
      <c r="C401" s="51" t="s">
        <v>100</v>
      </c>
      <c r="D401" s="51" t="s">
        <v>806</v>
      </c>
      <c r="E401" s="51" t="s">
        <v>807</v>
      </c>
      <c r="F401" s="51" t="s">
        <v>103</v>
      </c>
      <c r="G401" s="53">
        <v>45560</v>
      </c>
      <c r="H401" s="53">
        <v>45588</v>
      </c>
      <c r="I401" s="51" t="s">
        <v>104</v>
      </c>
      <c r="J401" s="51" t="s">
        <v>277</v>
      </c>
      <c r="K401" s="51" t="s">
        <v>278</v>
      </c>
      <c r="L401" s="51" t="s">
        <v>310</v>
      </c>
      <c r="M401" s="51" t="s">
        <v>358</v>
      </c>
      <c r="N401" s="51" t="s">
        <v>808</v>
      </c>
      <c r="O401" s="51" t="s">
        <v>99</v>
      </c>
      <c r="P401" s="54">
        <v>24105</v>
      </c>
      <c r="Q401" s="51" t="s">
        <v>99</v>
      </c>
      <c r="R401" s="51" t="s">
        <v>809</v>
      </c>
      <c r="S401" s="51" t="s">
        <v>78</v>
      </c>
    </row>
    <row r="402" spans="1:19" ht="14.1" hidden="1" customHeight="1" x14ac:dyDescent="0.3">
      <c r="A402" s="52" t="s">
        <v>99</v>
      </c>
      <c r="B402" s="51" t="s">
        <v>28</v>
      </c>
      <c r="C402" s="51" t="s">
        <v>100</v>
      </c>
      <c r="D402" s="51" t="s">
        <v>705</v>
      </c>
      <c r="E402" s="51" t="s">
        <v>706</v>
      </c>
      <c r="F402" s="51" t="s">
        <v>244</v>
      </c>
      <c r="G402" s="53">
        <v>45593</v>
      </c>
      <c r="H402" s="53">
        <v>45566</v>
      </c>
      <c r="I402" s="51" t="s">
        <v>167</v>
      </c>
      <c r="J402" s="51" t="s">
        <v>277</v>
      </c>
      <c r="K402" s="51" t="s">
        <v>278</v>
      </c>
      <c r="L402" s="51" t="s">
        <v>99</v>
      </c>
      <c r="M402" s="51" t="s">
        <v>358</v>
      </c>
      <c r="N402" s="51" t="s">
        <v>810</v>
      </c>
      <c r="O402" s="51" t="s">
        <v>99</v>
      </c>
      <c r="P402" s="54">
        <v>-376621</v>
      </c>
      <c r="Q402" s="51" t="s">
        <v>99</v>
      </c>
      <c r="R402" s="51" t="s">
        <v>245</v>
      </c>
      <c r="S402" s="51" t="s">
        <v>246</v>
      </c>
    </row>
    <row r="403" spans="1:19" ht="14.1" hidden="1" customHeight="1" x14ac:dyDescent="0.3">
      <c r="A403" s="52" t="s">
        <v>99</v>
      </c>
      <c r="B403" s="51" t="s">
        <v>28</v>
      </c>
      <c r="C403" s="51" t="s">
        <v>100</v>
      </c>
      <c r="D403" s="51" t="s">
        <v>705</v>
      </c>
      <c r="E403" s="51" t="s">
        <v>706</v>
      </c>
      <c r="F403" s="51" t="s">
        <v>244</v>
      </c>
      <c r="G403" s="53">
        <v>45593</v>
      </c>
      <c r="H403" s="53">
        <v>45566</v>
      </c>
      <c r="I403" s="51" t="s">
        <v>167</v>
      </c>
      <c r="J403" s="51" t="s">
        <v>405</v>
      </c>
      <c r="K403" s="51" t="s">
        <v>406</v>
      </c>
      <c r="L403" s="51" t="s">
        <v>99</v>
      </c>
      <c r="M403" s="51" t="s">
        <v>358</v>
      </c>
      <c r="N403" s="51" t="s">
        <v>810</v>
      </c>
      <c r="O403" s="51" t="s">
        <v>99</v>
      </c>
      <c r="P403" s="54">
        <v>-126518</v>
      </c>
      <c r="Q403" s="51" t="s">
        <v>99</v>
      </c>
      <c r="R403" s="51" t="s">
        <v>245</v>
      </c>
      <c r="S403" s="51" t="s">
        <v>246</v>
      </c>
    </row>
    <row r="404" spans="1:19" ht="14.1" hidden="1" customHeight="1" x14ac:dyDescent="0.3">
      <c r="A404" s="52" t="s">
        <v>99</v>
      </c>
      <c r="B404" s="51" t="s">
        <v>28</v>
      </c>
      <c r="C404" s="51" t="s">
        <v>100</v>
      </c>
      <c r="D404" s="51" t="s">
        <v>811</v>
      </c>
      <c r="E404" s="51" t="s">
        <v>812</v>
      </c>
      <c r="F404" s="51" t="s">
        <v>103</v>
      </c>
      <c r="G404" s="53">
        <v>45560</v>
      </c>
      <c r="H404" s="53">
        <v>45588</v>
      </c>
      <c r="I404" s="51" t="s">
        <v>104</v>
      </c>
      <c r="J404" s="51" t="s">
        <v>297</v>
      </c>
      <c r="K404" s="51" t="s">
        <v>298</v>
      </c>
      <c r="L404" s="51" t="s">
        <v>310</v>
      </c>
      <c r="M404" s="51" t="s">
        <v>358</v>
      </c>
      <c r="N404" s="51" t="s">
        <v>404</v>
      </c>
      <c r="O404" s="51" t="s">
        <v>99</v>
      </c>
      <c r="P404" s="54">
        <v>111070.26</v>
      </c>
      <c r="Q404" s="51" t="s">
        <v>99</v>
      </c>
      <c r="R404" s="51" t="s">
        <v>809</v>
      </c>
      <c r="S404" s="51" t="s">
        <v>29</v>
      </c>
    </row>
    <row r="405" spans="1:19" ht="14.1" hidden="1" customHeight="1" x14ac:dyDescent="0.3">
      <c r="A405" s="52" t="s">
        <v>99</v>
      </c>
      <c r="B405" s="51" t="s">
        <v>28</v>
      </c>
      <c r="C405" s="51" t="s">
        <v>100</v>
      </c>
      <c r="D405" s="51" t="s">
        <v>813</v>
      </c>
      <c r="E405" s="51" t="s">
        <v>814</v>
      </c>
      <c r="F405" s="51" t="s">
        <v>103</v>
      </c>
      <c r="G405" s="53">
        <v>45560</v>
      </c>
      <c r="H405" s="53">
        <v>45588</v>
      </c>
      <c r="I405" s="51" t="s">
        <v>104</v>
      </c>
      <c r="J405" s="51" t="s">
        <v>297</v>
      </c>
      <c r="K405" s="51" t="s">
        <v>298</v>
      </c>
      <c r="L405" s="51" t="s">
        <v>310</v>
      </c>
      <c r="M405" s="51" t="s">
        <v>358</v>
      </c>
      <c r="N405" s="51" t="s">
        <v>404</v>
      </c>
      <c r="O405" s="51" t="s">
        <v>99</v>
      </c>
      <c r="P405" s="54">
        <v>2770.74</v>
      </c>
      <c r="Q405" s="51" t="s">
        <v>99</v>
      </c>
      <c r="R405" s="51" t="s">
        <v>809</v>
      </c>
      <c r="S405" s="51" t="s">
        <v>29</v>
      </c>
    </row>
    <row r="406" spans="1:19" ht="14.1" hidden="1" customHeight="1" x14ac:dyDescent="0.3">
      <c r="A406" s="52" t="s">
        <v>99</v>
      </c>
      <c r="B406" s="51" t="s">
        <v>28</v>
      </c>
      <c r="C406" s="51" t="s">
        <v>100</v>
      </c>
      <c r="D406" s="51" t="s">
        <v>815</v>
      </c>
      <c r="E406" s="51" t="s">
        <v>816</v>
      </c>
      <c r="F406" s="51" t="s">
        <v>103</v>
      </c>
      <c r="G406" s="53">
        <v>45559</v>
      </c>
      <c r="H406" s="53">
        <v>45588</v>
      </c>
      <c r="I406" s="51" t="s">
        <v>104</v>
      </c>
      <c r="J406" s="51" t="s">
        <v>297</v>
      </c>
      <c r="K406" s="51" t="s">
        <v>298</v>
      </c>
      <c r="L406" s="51" t="s">
        <v>310</v>
      </c>
      <c r="M406" s="51" t="s">
        <v>358</v>
      </c>
      <c r="N406" s="51" t="s">
        <v>404</v>
      </c>
      <c r="O406" s="51" t="s">
        <v>99</v>
      </c>
      <c r="P406" s="54">
        <v>1776</v>
      </c>
      <c r="Q406" s="51" t="s">
        <v>99</v>
      </c>
      <c r="R406" s="51" t="s">
        <v>809</v>
      </c>
      <c r="S406" s="51" t="s">
        <v>29</v>
      </c>
    </row>
    <row r="407" spans="1:19" ht="14.1" hidden="1" customHeight="1" x14ac:dyDescent="0.3">
      <c r="A407" s="52" t="s">
        <v>99</v>
      </c>
      <c r="B407" s="51" t="s">
        <v>28</v>
      </c>
      <c r="C407" s="51" t="s">
        <v>100</v>
      </c>
      <c r="D407" s="51" t="s">
        <v>817</v>
      </c>
      <c r="E407" s="51" t="s">
        <v>818</v>
      </c>
      <c r="F407" s="51" t="s">
        <v>103</v>
      </c>
      <c r="G407" s="53">
        <v>45560</v>
      </c>
      <c r="H407" s="53">
        <v>45588</v>
      </c>
      <c r="I407" s="51" t="s">
        <v>104</v>
      </c>
      <c r="J407" s="51" t="s">
        <v>297</v>
      </c>
      <c r="K407" s="51" t="s">
        <v>298</v>
      </c>
      <c r="L407" s="51" t="s">
        <v>310</v>
      </c>
      <c r="M407" s="51" t="s">
        <v>358</v>
      </c>
      <c r="N407" s="51" t="s">
        <v>367</v>
      </c>
      <c r="O407" s="51" t="s">
        <v>99</v>
      </c>
      <c r="P407" s="54">
        <v>740</v>
      </c>
      <c r="Q407" s="51" t="s">
        <v>99</v>
      </c>
      <c r="R407" s="51" t="s">
        <v>809</v>
      </c>
      <c r="S407" s="51" t="s">
        <v>31</v>
      </c>
    </row>
    <row r="408" spans="1:19" ht="14.1" hidden="1" customHeight="1" x14ac:dyDescent="0.3">
      <c r="A408" s="52" t="s">
        <v>99</v>
      </c>
      <c r="B408" s="51" t="s">
        <v>28</v>
      </c>
      <c r="C408" s="51" t="s">
        <v>100</v>
      </c>
      <c r="D408" s="51" t="s">
        <v>819</v>
      </c>
      <c r="E408" s="51" t="s">
        <v>820</v>
      </c>
      <c r="F408" s="51" t="s">
        <v>103</v>
      </c>
      <c r="G408" s="53">
        <v>45560</v>
      </c>
      <c r="H408" s="53">
        <v>45588</v>
      </c>
      <c r="I408" s="51" t="s">
        <v>104</v>
      </c>
      <c r="J408" s="51" t="s">
        <v>297</v>
      </c>
      <c r="K408" s="51" t="s">
        <v>298</v>
      </c>
      <c r="L408" s="51" t="s">
        <v>310</v>
      </c>
      <c r="M408" s="51" t="s">
        <v>358</v>
      </c>
      <c r="N408" s="51" t="s">
        <v>409</v>
      </c>
      <c r="O408" s="51" t="s">
        <v>99</v>
      </c>
      <c r="P408" s="54">
        <v>137567.92000000001</v>
      </c>
      <c r="Q408" s="51" t="s">
        <v>99</v>
      </c>
      <c r="R408" s="51" t="s">
        <v>809</v>
      </c>
      <c r="S408" s="51" t="s">
        <v>40</v>
      </c>
    </row>
    <row r="409" spans="1:19" ht="14.1" hidden="1" customHeight="1" x14ac:dyDescent="0.3">
      <c r="A409" s="52" t="s">
        <v>99</v>
      </c>
      <c r="B409" s="51" t="s">
        <v>28</v>
      </c>
      <c r="C409" s="51" t="s">
        <v>100</v>
      </c>
      <c r="D409" s="51" t="s">
        <v>821</v>
      </c>
      <c r="E409" s="51" t="s">
        <v>822</v>
      </c>
      <c r="F409" s="51" t="s">
        <v>103</v>
      </c>
      <c r="G409" s="53">
        <v>45560</v>
      </c>
      <c r="H409" s="53">
        <v>45588</v>
      </c>
      <c r="I409" s="51" t="s">
        <v>104</v>
      </c>
      <c r="J409" s="51" t="s">
        <v>297</v>
      </c>
      <c r="K409" s="51" t="s">
        <v>298</v>
      </c>
      <c r="L409" s="51" t="s">
        <v>310</v>
      </c>
      <c r="M409" s="51" t="s">
        <v>358</v>
      </c>
      <c r="N409" s="51" t="s">
        <v>823</v>
      </c>
      <c r="O409" s="51" t="s">
        <v>99</v>
      </c>
      <c r="P409" s="54">
        <v>296</v>
      </c>
      <c r="Q409" s="51" t="s">
        <v>99</v>
      </c>
      <c r="R409" s="51" t="s">
        <v>809</v>
      </c>
      <c r="S409" s="51" t="s">
        <v>50</v>
      </c>
    </row>
    <row r="410" spans="1:19" ht="14.1" hidden="1" customHeight="1" x14ac:dyDescent="0.3">
      <c r="A410" s="52" t="s">
        <v>99</v>
      </c>
      <c r="B410" s="51" t="s">
        <v>28</v>
      </c>
      <c r="C410" s="51" t="s">
        <v>100</v>
      </c>
      <c r="D410" s="51" t="s">
        <v>824</v>
      </c>
      <c r="E410" s="51" t="s">
        <v>825</v>
      </c>
      <c r="F410" s="51" t="s">
        <v>103</v>
      </c>
      <c r="G410" s="53">
        <v>45560</v>
      </c>
      <c r="H410" s="53">
        <v>45588</v>
      </c>
      <c r="I410" s="51" t="s">
        <v>104</v>
      </c>
      <c r="J410" s="51" t="s">
        <v>297</v>
      </c>
      <c r="K410" s="51" t="s">
        <v>298</v>
      </c>
      <c r="L410" s="51" t="s">
        <v>310</v>
      </c>
      <c r="M410" s="51" t="s">
        <v>358</v>
      </c>
      <c r="N410" s="51" t="s">
        <v>363</v>
      </c>
      <c r="O410" s="51" t="s">
        <v>99</v>
      </c>
      <c r="P410" s="54">
        <v>148</v>
      </c>
      <c r="Q410" s="51" t="s">
        <v>99</v>
      </c>
      <c r="R410" s="51" t="s">
        <v>809</v>
      </c>
      <c r="S410" s="51" t="s">
        <v>54</v>
      </c>
    </row>
    <row r="411" spans="1:19" ht="14.1" hidden="1" customHeight="1" x14ac:dyDescent="0.3">
      <c r="A411" s="52" t="s">
        <v>99</v>
      </c>
      <c r="B411" s="51" t="s">
        <v>28</v>
      </c>
      <c r="C411" s="51" t="s">
        <v>100</v>
      </c>
      <c r="D411" s="51" t="s">
        <v>826</v>
      </c>
      <c r="E411" s="51" t="s">
        <v>827</v>
      </c>
      <c r="F411" s="51" t="s">
        <v>103</v>
      </c>
      <c r="G411" s="53">
        <v>45560</v>
      </c>
      <c r="H411" s="53">
        <v>45588</v>
      </c>
      <c r="I411" s="51" t="s">
        <v>104</v>
      </c>
      <c r="J411" s="51" t="s">
        <v>297</v>
      </c>
      <c r="K411" s="51" t="s">
        <v>298</v>
      </c>
      <c r="L411" s="51" t="s">
        <v>310</v>
      </c>
      <c r="M411" s="51" t="s">
        <v>358</v>
      </c>
      <c r="N411" s="51" t="s">
        <v>376</v>
      </c>
      <c r="O411" s="51" t="s">
        <v>99</v>
      </c>
      <c r="P411" s="54">
        <v>52334.94</v>
      </c>
      <c r="Q411" s="51" t="s">
        <v>99</v>
      </c>
      <c r="R411" s="51" t="s">
        <v>809</v>
      </c>
      <c r="S411" s="51" t="s">
        <v>64</v>
      </c>
    </row>
    <row r="412" spans="1:19" ht="14.1" hidden="1" customHeight="1" x14ac:dyDescent="0.3">
      <c r="A412" s="52" t="s">
        <v>99</v>
      </c>
      <c r="B412" s="51" t="s">
        <v>28</v>
      </c>
      <c r="C412" s="51" t="s">
        <v>100</v>
      </c>
      <c r="D412" s="51" t="s">
        <v>705</v>
      </c>
      <c r="E412" s="51" t="s">
        <v>706</v>
      </c>
      <c r="F412" s="51" t="s">
        <v>244</v>
      </c>
      <c r="G412" s="53">
        <v>45593</v>
      </c>
      <c r="H412" s="53">
        <v>45566</v>
      </c>
      <c r="I412" s="51" t="s">
        <v>167</v>
      </c>
      <c r="J412" s="51" t="s">
        <v>297</v>
      </c>
      <c r="K412" s="51" t="s">
        <v>298</v>
      </c>
      <c r="L412" s="51" t="s">
        <v>99</v>
      </c>
      <c r="M412" s="51" t="s">
        <v>358</v>
      </c>
      <c r="N412" s="51" t="s">
        <v>810</v>
      </c>
      <c r="O412" s="51" t="s">
        <v>99</v>
      </c>
      <c r="P412" s="54">
        <v>-1321704.03</v>
      </c>
      <c r="Q412" s="51" t="s">
        <v>99</v>
      </c>
      <c r="R412" s="51" t="s">
        <v>245</v>
      </c>
      <c r="S412" s="51" t="s">
        <v>246</v>
      </c>
    </row>
    <row r="413" spans="1:19" ht="14.1" hidden="1" customHeight="1" x14ac:dyDescent="0.3">
      <c r="A413" s="52" t="s">
        <v>99</v>
      </c>
      <c r="B413" s="51" t="s">
        <v>28</v>
      </c>
      <c r="C413" s="51" t="s">
        <v>100</v>
      </c>
      <c r="D413" s="51" t="s">
        <v>828</v>
      </c>
      <c r="E413" s="51" t="s">
        <v>829</v>
      </c>
      <c r="F413" s="51" t="s">
        <v>103</v>
      </c>
      <c r="G413" s="53">
        <v>45560</v>
      </c>
      <c r="H413" s="53">
        <v>45588</v>
      </c>
      <c r="I413" s="51" t="s">
        <v>104</v>
      </c>
      <c r="J413" s="51" t="s">
        <v>297</v>
      </c>
      <c r="K413" s="51" t="s">
        <v>298</v>
      </c>
      <c r="L413" s="51" t="s">
        <v>310</v>
      </c>
      <c r="M413" s="51" t="s">
        <v>358</v>
      </c>
      <c r="N413" s="51" t="s">
        <v>385</v>
      </c>
      <c r="O413" s="51" t="s">
        <v>99</v>
      </c>
      <c r="P413" s="54">
        <v>1184</v>
      </c>
      <c r="Q413" s="51" t="s">
        <v>99</v>
      </c>
      <c r="R413" s="51" t="s">
        <v>809</v>
      </c>
      <c r="S413" s="51" t="s">
        <v>70</v>
      </c>
    </row>
    <row r="414" spans="1:19" ht="14.1" hidden="1" customHeight="1" x14ac:dyDescent="0.3">
      <c r="A414" s="52" t="s">
        <v>99</v>
      </c>
      <c r="B414" s="51" t="s">
        <v>28</v>
      </c>
      <c r="C414" s="51" t="s">
        <v>100</v>
      </c>
      <c r="D414" s="51" t="s">
        <v>830</v>
      </c>
      <c r="E414" s="51" t="s">
        <v>831</v>
      </c>
      <c r="F414" s="51" t="s">
        <v>103</v>
      </c>
      <c r="G414" s="53">
        <v>45560</v>
      </c>
      <c r="H414" s="53">
        <v>45588</v>
      </c>
      <c r="I414" s="51" t="s">
        <v>104</v>
      </c>
      <c r="J414" s="51" t="s">
        <v>297</v>
      </c>
      <c r="K414" s="51" t="s">
        <v>298</v>
      </c>
      <c r="L414" s="51" t="s">
        <v>310</v>
      </c>
      <c r="M414" s="51" t="s">
        <v>358</v>
      </c>
      <c r="N414" s="51" t="s">
        <v>379</v>
      </c>
      <c r="O414" s="51" t="s">
        <v>99</v>
      </c>
      <c r="P414" s="54">
        <v>11405.31</v>
      </c>
      <c r="Q414" s="51" t="s">
        <v>99</v>
      </c>
      <c r="R414" s="51" t="s">
        <v>809</v>
      </c>
      <c r="S414" s="51" t="s">
        <v>58</v>
      </c>
    </row>
    <row r="415" spans="1:19" ht="14.1" hidden="1" customHeight="1" x14ac:dyDescent="0.3">
      <c r="A415" s="52" t="s">
        <v>99</v>
      </c>
      <c r="B415" s="51" t="s">
        <v>28</v>
      </c>
      <c r="C415" s="51" t="s">
        <v>100</v>
      </c>
      <c r="D415" s="51" t="s">
        <v>832</v>
      </c>
      <c r="E415" s="51" t="s">
        <v>833</v>
      </c>
      <c r="F415" s="51" t="s">
        <v>103</v>
      </c>
      <c r="G415" s="53">
        <v>45560</v>
      </c>
      <c r="H415" s="53">
        <v>45588</v>
      </c>
      <c r="I415" s="51" t="s">
        <v>104</v>
      </c>
      <c r="J415" s="51" t="s">
        <v>297</v>
      </c>
      <c r="K415" s="51" t="s">
        <v>298</v>
      </c>
      <c r="L415" s="51" t="s">
        <v>310</v>
      </c>
      <c r="M415" s="51" t="s">
        <v>358</v>
      </c>
      <c r="N415" s="51" t="s">
        <v>379</v>
      </c>
      <c r="O415" s="51" t="s">
        <v>99</v>
      </c>
      <c r="P415" s="54">
        <v>8546.58</v>
      </c>
      <c r="Q415" s="51" t="s">
        <v>99</v>
      </c>
      <c r="R415" s="51" t="s">
        <v>809</v>
      </c>
      <c r="S415" s="51" t="s">
        <v>58</v>
      </c>
    </row>
    <row r="416" spans="1:19" ht="14.1" hidden="1" customHeight="1" x14ac:dyDescent="0.3">
      <c r="A416" s="52" t="s">
        <v>99</v>
      </c>
      <c r="B416" s="51" t="s">
        <v>28</v>
      </c>
      <c r="C416" s="51" t="s">
        <v>100</v>
      </c>
      <c r="D416" s="51" t="s">
        <v>834</v>
      </c>
      <c r="E416" s="51" t="s">
        <v>835</v>
      </c>
      <c r="F416" s="51" t="s">
        <v>103</v>
      </c>
      <c r="G416" s="53">
        <v>45560</v>
      </c>
      <c r="H416" s="53">
        <v>45588</v>
      </c>
      <c r="I416" s="51" t="s">
        <v>104</v>
      </c>
      <c r="J416" s="51" t="s">
        <v>297</v>
      </c>
      <c r="K416" s="51" t="s">
        <v>298</v>
      </c>
      <c r="L416" s="51" t="s">
        <v>310</v>
      </c>
      <c r="M416" s="51" t="s">
        <v>358</v>
      </c>
      <c r="N416" s="51" t="s">
        <v>379</v>
      </c>
      <c r="O416" s="51" t="s">
        <v>99</v>
      </c>
      <c r="P416" s="54">
        <v>5135.09</v>
      </c>
      <c r="Q416" s="51" t="s">
        <v>99</v>
      </c>
      <c r="R416" s="51" t="s">
        <v>809</v>
      </c>
      <c r="S416" s="51" t="s">
        <v>58</v>
      </c>
    </row>
    <row r="417" spans="1:19" ht="14.1" hidden="1" customHeight="1" x14ac:dyDescent="0.3">
      <c r="A417" s="52" t="s">
        <v>99</v>
      </c>
      <c r="B417" s="51" t="s">
        <v>28</v>
      </c>
      <c r="C417" s="51" t="s">
        <v>100</v>
      </c>
      <c r="D417" s="51" t="s">
        <v>836</v>
      </c>
      <c r="E417" s="51" t="s">
        <v>837</v>
      </c>
      <c r="F417" s="51" t="s">
        <v>103</v>
      </c>
      <c r="G417" s="53">
        <v>45560</v>
      </c>
      <c r="H417" s="53">
        <v>45588</v>
      </c>
      <c r="I417" s="51" t="s">
        <v>104</v>
      </c>
      <c r="J417" s="51" t="s">
        <v>297</v>
      </c>
      <c r="K417" s="51" t="s">
        <v>298</v>
      </c>
      <c r="L417" s="51" t="s">
        <v>310</v>
      </c>
      <c r="M417" s="51" t="s">
        <v>358</v>
      </c>
      <c r="N417" s="51" t="s">
        <v>443</v>
      </c>
      <c r="O417" s="51" t="s">
        <v>99</v>
      </c>
      <c r="P417" s="54">
        <v>592</v>
      </c>
      <c r="Q417" s="51" t="s">
        <v>99</v>
      </c>
      <c r="R417" s="51" t="s">
        <v>809</v>
      </c>
      <c r="S417" s="51" t="s">
        <v>65</v>
      </c>
    </row>
    <row r="418" spans="1:19" ht="14.1" hidden="1" customHeight="1" x14ac:dyDescent="0.3">
      <c r="A418" s="52" t="s">
        <v>99</v>
      </c>
      <c r="B418" s="51" t="s">
        <v>28</v>
      </c>
      <c r="C418" s="51" t="s">
        <v>100</v>
      </c>
      <c r="D418" s="51" t="s">
        <v>838</v>
      </c>
      <c r="E418" s="51" t="s">
        <v>839</v>
      </c>
      <c r="F418" s="51" t="s">
        <v>103</v>
      </c>
      <c r="G418" s="53">
        <v>45560</v>
      </c>
      <c r="H418" s="53">
        <v>45588</v>
      </c>
      <c r="I418" s="51" t="s">
        <v>104</v>
      </c>
      <c r="J418" s="51" t="s">
        <v>297</v>
      </c>
      <c r="K418" s="51" t="s">
        <v>298</v>
      </c>
      <c r="L418" s="51" t="s">
        <v>310</v>
      </c>
      <c r="M418" s="51" t="s">
        <v>358</v>
      </c>
      <c r="N418" s="51" t="s">
        <v>376</v>
      </c>
      <c r="O418" s="51" t="s">
        <v>99</v>
      </c>
      <c r="P418" s="54">
        <v>19764.75</v>
      </c>
      <c r="Q418" s="51" t="s">
        <v>99</v>
      </c>
      <c r="R418" s="51" t="s">
        <v>809</v>
      </c>
      <c r="S418" s="51" t="s">
        <v>64</v>
      </c>
    </row>
    <row r="419" spans="1:19" ht="14.1" hidden="1" customHeight="1" x14ac:dyDescent="0.3">
      <c r="A419" s="52" t="s">
        <v>99</v>
      </c>
      <c r="B419" s="51" t="s">
        <v>28</v>
      </c>
      <c r="C419" s="51" t="s">
        <v>100</v>
      </c>
      <c r="D419" s="51" t="s">
        <v>840</v>
      </c>
      <c r="E419" s="51" t="s">
        <v>841</v>
      </c>
      <c r="F419" s="51" t="s">
        <v>103</v>
      </c>
      <c r="G419" s="53">
        <v>45560</v>
      </c>
      <c r="H419" s="53">
        <v>45588</v>
      </c>
      <c r="I419" s="51" t="s">
        <v>104</v>
      </c>
      <c r="J419" s="51" t="s">
        <v>297</v>
      </c>
      <c r="K419" s="51" t="s">
        <v>298</v>
      </c>
      <c r="L419" s="51" t="s">
        <v>310</v>
      </c>
      <c r="M419" s="51" t="s">
        <v>358</v>
      </c>
      <c r="N419" s="51" t="s">
        <v>376</v>
      </c>
      <c r="O419" s="51" t="s">
        <v>99</v>
      </c>
      <c r="P419" s="54">
        <v>888</v>
      </c>
      <c r="Q419" s="51" t="s">
        <v>99</v>
      </c>
      <c r="R419" s="51" t="s">
        <v>809</v>
      </c>
      <c r="S419" s="51" t="s">
        <v>64</v>
      </c>
    </row>
    <row r="420" spans="1:19" ht="14.1" hidden="1" customHeight="1" x14ac:dyDescent="0.3">
      <c r="A420" s="52" t="s">
        <v>99</v>
      </c>
      <c r="B420" s="51" t="s">
        <v>28</v>
      </c>
      <c r="C420" s="51" t="s">
        <v>100</v>
      </c>
      <c r="D420" s="51" t="s">
        <v>705</v>
      </c>
      <c r="E420" s="51" t="s">
        <v>706</v>
      </c>
      <c r="F420" s="51" t="s">
        <v>244</v>
      </c>
      <c r="G420" s="53">
        <v>45593</v>
      </c>
      <c r="H420" s="53">
        <v>45566</v>
      </c>
      <c r="I420" s="51" t="s">
        <v>167</v>
      </c>
      <c r="J420" s="51" t="s">
        <v>216</v>
      </c>
      <c r="K420" s="51" t="s">
        <v>217</v>
      </c>
      <c r="L420" s="51" t="s">
        <v>99</v>
      </c>
      <c r="M420" s="51" t="s">
        <v>358</v>
      </c>
      <c r="N420" s="51" t="s">
        <v>810</v>
      </c>
      <c r="O420" s="51" t="s">
        <v>99</v>
      </c>
      <c r="P420" s="54">
        <v>-129977.83</v>
      </c>
      <c r="Q420" s="51" t="s">
        <v>99</v>
      </c>
      <c r="R420" s="51" t="s">
        <v>245</v>
      </c>
      <c r="S420" s="51" t="s">
        <v>246</v>
      </c>
    </row>
    <row r="421" spans="1:19" ht="14.1" hidden="1" customHeight="1" x14ac:dyDescent="0.3">
      <c r="A421" s="52" t="s">
        <v>99</v>
      </c>
      <c r="B421" s="51" t="s">
        <v>28</v>
      </c>
      <c r="C421" s="51" t="s">
        <v>100</v>
      </c>
      <c r="D421" s="51" t="s">
        <v>705</v>
      </c>
      <c r="E421" s="51" t="s">
        <v>706</v>
      </c>
      <c r="F421" s="51" t="s">
        <v>244</v>
      </c>
      <c r="G421" s="53">
        <v>45593</v>
      </c>
      <c r="H421" s="53">
        <v>45566</v>
      </c>
      <c r="I421" s="51" t="s">
        <v>167</v>
      </c>
      <c r="J421" s="51" t="s">
        <v>485</v>
      </c>
      <c r="K421" s="51" t="s">
        <v>486</v>
      </c>
      <c r="L421" s="51" t="s">
        <v>99</v>
      </c>
      <c r="M421" s="51" t="s">
        <v>358</v>
      </c>
      <c r="N421" s="51" t="s">
        <v>810</v>
      </c>
      <c r="O421" s="51" t="s">
        <v>99</v>
      </c>
      <c r="P421" s="54">
        <v>-8640</v>
      </c>
      <c r="Q421" s="51" t="s">
        <v>99</v>
      </c>
      <c r="R421" s="51" t="s">
        <v>245</v>
      </c>
      <c r="S421" s="51" t="s">
        <v>246</v>
      </c>
    </row>
    <row r="422" spans="1:19" ht="14.1" hidden="1" customHeight="1" x14ac:dyDescent="0.3">
      <c r="A422" s="52" t="s">
        <v>99</v>
      </c>
      <c r="B422" s="51" t="s">
        <v>28</v>
      </c>
      <c r="C422" s="51" t="s">
        <v>100</v>
      </c>
      <c r="D422" s="51" t="s">
        <v>705</v>
      </c>
      <c r="E422" s="51" t="s">
        <v>706</v>
      </c>
      <c r="F422" s="51" t="s">
        <v>244</v>
      </c>
      <c r="G422" s="53">
        <v>45593</v>
      </c>
      <c r="H422" s="53">
        <v>45566</v>
      </c>
      <c r="I422" s="51" t="s">
        <v>167</v>
      </c>
      <c r="J422" s="51" t="s">
        <v>487</v>
      </c>
      <c r="K422" s="51" t="s">
        <v>488</v>
      </c>
      <c r="L422" s="51" t="s">
        <v>99</v>
      </c>
      <c r="M422" s="51" t="s">
        <v>358</v>
      </c>
      <c r="N422" s="51" t="s">
        <v>810</v>
      </c>
      <c r="O422" s="51" t="s">
        <v>99</v>
      </c>
      <c r="P422" s="54">
        <v>-7238</v>
      </c>
      <c r="Q422" s="51" t="s">
        <v>99</v>
      </c>
      <c r="R422" s="51" t="s">
        <v>245</v>
      </c>
      <c r="S422" s="51" t="s">
        <v>246</v>
      </c>
    </row>
    <row r="423" spans="1:19" ht="14.1" hidden="1" customHeight="1" x14ac:dyDescent="0.3">
      <c r="A423" s="52" t="s">
        <v>99</v>
      </c>
      <c r="B423" s="51" t="s">
        <v>32</v>
      </c>
      <c r="C423" s="51" t="s">
        <v>100</v>
      </c>
      <c r="D423" s="51" t="s">
        <v>842</v>
      </c>
      <c r="E423" s="51" t="s">
        <v>843</v>
      </c>
      <c r="F423" s="51" t="s">
        <v>103</v>
      </c>
      <c r="G423" s="53">
        <v>45587</v>
      </c>
      <c r="H423" s="53">
        <v>45611</v>
      </c>
      <c r="I423" s="51" t="s">
        <v>104</v>
      </c>
      <c r="J423" s="51" t="s">
        <v>277</v>
      </c>
      <c r="K423" s="51" t="s">
        <v>278</v>
      </c>
      <c r="L423" s="51" t="s">
        <v>279</v>
      </c>
      <c r="M423" s="51" t="s">
        <v>280</v>
      </c>
      <c r="N423" s="51" t="s">
        <v>99</v>
      </c>
      <c r="O423" s="51" t="s">
        <v>281</v>
      </c>
      <c r="P423" s="54">
        <v>117705</v>
      </c>
      <c r="Q423" s="51" t="s">
        <v>99</v>
      </c>
      <c r="R423" s="51" t="s">
        <v>844</v>
      </c>
      <c r="S423" s="51" t="s">
        <v>282</v>
      </c>
    </row>
    <row r="424" spans="1:19" ht="14.1" hidden="1" customHeight="1" x14ac:dyDescent="0.3">
      <c r="A424" s="52" t="s">
        <v>99</v>
      </c>
      <c r="B424" s="51" t="s">
        <v>32</v>
      </c>
      <c r="C424" s="51" t="s">
        <v>100</v>
      </c>
      <c r="D424" s="51" t="s">
        <v>842</v>
      </c>
      <c r="E424" s="51" t="s">
        <v>843</v>
      </c>
      <c r="F424" s="51" t="s">
        <v>103</v>
      </c>
      <c r="G424" s="53">
        <v>45587</v>
      </c>
      <c r="H424" s="53">
        <v>45611</v>
      </c>
      <c r="I424" s="51" t="s">
        <v>104</v>
      </c>
      <c r="J424" s="51" t="s">
        <v>277</v>
      </c>
      <c r="K424" s="51" t="s">
        <v>278</v>
      </c>
      <c r="L424" s="51" t="s">
        <v>279</v>
      </c>
      <c r="M424" s="51" t="s">
        <v>280</v>
      </c>
      <c r="N424" s="51" t="s">
        <v>99</v>
      </c>
      <c r="O424" s="51" t="s">
        <v>281</v>
      </c>
      <c r="P424" s="54">
        <v>34903</v>
      </c>
      <c r="Q424" s="51" t="s">
        <v>99</v>
      </c>
      <c r="R424" s="51" t="s">
        <v>844</v>
      </c>
      <c r="S424" s="51" t="s">
        <v>282</v>
      </c>
    </row>
    <row r="425" spans="1:19" ht="14.1" hidden="1" customHeight="1" x14ac:dyDescent="0.3">
      <c r="A425" s="52" t="s">
        <v>99</v>
      </c>
      <c r="B425" s="51" t="s">
        <v>32</v>
      </c>
      <c r="C425" s="51" t="s">
        <v>100</v>
      </c>
      <c r="D425" s="51" t="s">
        <v>845</v>
      </c>
      <c r="E425" s="51" t="s">
        <v>846</v>
      </c>
      <c r="F425" s="51" t="s">
        <v>244</v>
      </c>
      <c r="G425" s="53">
        <v>45600</v>
      </c>
      <c r="H425" s="53">
        <v>45597</v>
      </c>
      <c r="I425" s="51" t="s">
        <v>167</v>
      </c>
      <c r="J425" s="51" t="s">
        <v>405</v>
      </c>
      <c r="K425" s="51" t="s">
        <v>406</v>
      </c>
      <c r="L425" s="51" t="s">
        <v>99</v>
      </c>
      <c r="M425" s="51" t="s">
        <v>280</v>
      </c>
      <c r="N425" s="51" t="s">
        <v>290</v>
      </c>
      <c r="O425" s="51" t="s">
        <v>99</v>
      </c>
      <c r="P425" s="54">
        <v>-932463.88</v>
      </c>
      <c r="Q425" s="51" t="s">
        <v>99</v>
      </c>
      <c r="R425" s="51" t="s">
        <v>245</v>
      </c>
      <c r="S425" s="51" t="s">
        <v>847</v>
      </c>
    </row>
    <row r="426" spans="1:19" ht="14.1" hidden="1" customHeight="1" x14ac:dyDescent="0.3">
      <c r="A426" s="52" t="s">
        <v>99</v>
      </c>
      <c r="B426" s="51" t="s">
        <v>32</v>
      </c>
      <c r="C426" s="51" t="s">
        <v>100</v>
      </c>
      <c r="D426" s="51" t="s">
        <v>848</v>
      </c>
      <c r="E426" s="51" t="s">
        <v>849</v>
      </c>
      <c r="F426" s="51" t="s">
        <v>103</v>
      </c>
      <c r="G426" s="53">
        <v>45550</v>
      </c>
      <c r="H426" s="53">
        <v>45613</v>
      </c>
      <c r="I426" s="51" t="s">
        <v>104</v>
      </c>
      <c r="J426" s="51" t="s">
        <v>405</v>
      </c>
      <c r="K426" s="51" t="s">
        <v>406</v>
      </c>
      <c r="L426" s="51" t="s">
        <v>594</v>
      </c>
      <c r="M426" s="51" t="s">
        <v>280</v>
      </c>
      <c r="N426" s="51" t="s">
        <v>99</v>
      </c>
      <c r="O426" s="51" t="s">
        <v>281</v>
      </c>
      <c r="P426" s="54">
        <v>3039.2</v>
      </c>
      <c r="Q426" s="51" t="s">
        <v>99</v>
      </c>
      <c r="R426" s="51" t="s">
        <v>850</v>
      </c>
      <c r="S426" s="51" t="s">
        <v>282</v>
      </c>
    </row>
    <row r="427" spans="1:19" ht="14.1" hidden="1" customHeight="1" x14ac:dyDescent="0.3">
      <c r="A427" s="52" t="s">
        <v>99</v>
      </c>
      <c r="B427" s="51" t="s">
        <v>32</v>
      </c>
      <c r="C427" s="51" t="s">
        <v>100</v>
      </c>
      <c r="D427" s="51" t="s">
        <v>851</v>
      </c>
      <c r="E427" s="51" t="s">
        <v>852</v>
      </c>
      <c r="F427" s="51" t="s">
        <v>103</v>
      </c>
      <c r="G427" s="53">
        <v>45550</v>
      </c>
      <c r="H427" s="53">
        <v>45613</v>
      </c>
      <c r="I427" s="51" t="s">
        <v>104</v>
      </c>
      <c r="J427" s="51" t="s">
        <v>405</v>
      </c>
      <c r="K427" s="51" t="s">
        <v>406</v>
      </c>
      <c r="L427" s="51" t="s">
        <v>594</v>
      </c>
      <c r="M427" s="51" t="s">
        <v>280</v>
      </c>
      <c r="N427" s="51" t="s">
        <v>99</v>
      </c>
      <c r="O427" s="51" t="s">
        <v>302</v>
      </c>
      <c r="P427" s="54">
        <v>24544.37</v>
      </c>
      <c r="Q427" s="51" t="s">
        <v>99</v>
      </c>
      <c r="R427" s="51" t="s">
        <v>850</v>
      </c>
      <c r="S427" s="51" t="s">
        <v>303</v>
      </c>
    </row>
    <row r="428" spans="1:19" ht="14.1" hidden="1" customHeight="1" x14ac:dyDescent="0.3">
      <c r="A428" s="52" t="s">
        <v>99</v>
      </c>
      <c r="B428" s="51" t="s">
        <v>32</v>
      </c>
      <c r="C428" s="51" t="s">
        <v>100</v>
      </c>
      <c r="D428" s="51" t="s">
        <v>851</v>
      </c>
      <c r="E428" s="51" t="s">
        <v>852</v>
      </c>
      <c r="F428" s="51" t="s">
        <v>103</v>
      </c>
      <c r="G428" s="53">
        <v>45550</v>
      </c>
      <c r="H428" s="53">
        <v>45613</v>
      </c>
      <c r="I428" s="51" t="s">
        <v>104</v>
      </c>
      <c r="J428" s="51" t="s">
        <v>405</v>
      </c>
      <c r="K428" s="51" t="s">
        <v>406</v>
      </c>
      <c r="L428" s="51" t="s">
        <v>594</v>
      </c>
      <c r="M428" s="51" t="s">
        <v>280</v>
      </c>
      <c r="N428" s="51" t="s">
        <v>99</v>
      </c>
      <c r="O428" s="51" t="s">
        <v>281</v>
      </c>
      <c r="P428" s="54">
        <v>5397684.9800000004</v>
      </c>
      <c r="Q428" s="51" t="s">
        <v>99</v>
      </c>
      <c r="R428" s="51" t="s">
        <v>850</v>
      </c>
      <c r="S428" s="51" t="s">
        <v>282</v>
      </c>
    </row>
    <row r="429" spans="1:19" ht="14.1" hidden="1" customHeight="1" x14ac:dyDescent="0.3">
      <c r="A429" s="52" t="s">
        <v>99</v>
      </c>
      <c r="B429" s="51" t="s">
        <v>32</v>
      </c>
      <c r="C429" s="51" t="s">
        <v>100</v>
      </c>
      <c r="D429" s="51" t="s">
        <v>853</v>
      </c>
      <c r="E429" s="51" t="s">
        <v>854</v>
      </c>
      <c r="F429" s="51" t="s">
        <v>103</v>
      </c>
      <c r="G429" s="53">
        <v>45596</v>
      </c>
      <c r="H429" s="53">
        <v>45613</v>
      </c>
      <c r="I429" s="51" t="s">
        <v>104</v>
      </c>
      <c r="J429" s="51" t="s">
        <v>405</v>
      </c>
      <c r="K429" s="51" t="s">
        <v>406</v>
      </c>
      <c r="L429" s="51" t="s">
        <v>310</v>
      </c>
      <c r="M429" s="51" t="s">
        <v>280</v>
      </c>
      <c r="N429" s="51" t="s">
        <v>99</v>
      </c>
      <c r="O429" s="51" t="s">
        <v>281</v>
      </c>
      <c r="P429" s="54">
        <v>30998</v>
      </c>
      <c r="Q429" s="51" t="s">
        <v>99</v>
      </c>
      <c r="R429" s="51" t="s">
        <v>850</v>
      </c>
      <c r="S429" s="51" t="s">
        <v>282</v>
      </c>
    </row>
    <row r="430" spans="1:19" ht="14.1" hidden="1" customHeight="1" x14ac:dyDescent="0.3">
      <c r="A430" s="52" t="s">
        <v>99</v>
      </c>
      <c r="B430" s="51" t="s">
        <v>32</v>
      </c>
      <c r="C430" s="51" t="s">
        <v>100</v>
      </c>
      <c r="D430" s="51" t="s">
        <v>855</v>
      </c>
      <c r="E430" s="51" t="s">
        <v>99</v>
      </c>
      <c r="F430" s="51" t="s">
        <v>287</v>
      </c>
      <c r="G430" s="53">
        <v>45626</v>
      </c>
      <c r="H430" s="53">
        <v>45626</v>
      </c>
      <c r="I430" s="51" t="s">
        <v>104</v>
      </c>
      <c r="J430" s="51" t="s">
        <v>288</v>
      </c>
      <c r="K430" s="51" t="s">
        <v>289</v>
      </c>
      <c r="L430" s="51" t="s">
        <v>99</v>
      </c>
      <c r="M430" s="51" t="s">
        <v>280</v>
      </c>
      <c r="N430" s="51" t="s">
        <v>290</v>
      </c>
      <c r="O430" s="51" t="s">
        <v>99</v>
      </c>
      <c r="P430" s="54">
        <v>75848.05</v>
      </c>
      <c r="Q430" s="51" t="s">
        <v>99</v>
      </c>
      <c r="R430" s="51" t="s">
        <v>856</v>
      </c>
      <c r="S430" s="51" t="s">
        <v>857</v>
      </c>
    </row>
    <row r="431" spans="1:19" ht="14.1" hidden="1" customHeight="1" x14ac:dyDescent="0.3">
      <c r="A431" s="52" t="s">
        <v>99</v>
      </c>
      <c r="B431" s="51" t="s">
        <v>32</v>
      </c>
      <c r="C431" s="51" t="s">
        <v>100</v>
      </c>
      <c r="D431" s="51" t="s">
        <v>858</v>
      </c>
      <c r="E431" s="51" t="s">
        <v>99</v>
      </c>
      <c r="F431" s="51" t="s">
        <v>287</v>
      </c>
      <c r="G431" s="53">
        <v>45626</v>
      </c>
      <c r="H431" s="53">
        <v>45626</v>
      </c>
      <c r="I431" s="51" t="s">
        <v>104</v>
      </c>
      <c r="J431" s="51" t="s">
        <v>294</v>
      </c>
      <c r="K431" s="51" t="s">
        <v>295</v>
      </c>
      <c r="L431" s="51" t="s">
        <v>99</v>
      </c>
      <c r="M431" s="51" t="s">
        <v>280</v>
      </c>
      <c r="N431" s="51" t="s">
        <v>290</v>
      </c>
      <c r="O431" s="51" t="s">
        <v>99</v>
      </c>
      <c r="P431" s="54">
        <v>2155665.11</v>
      </c>
      <c r="Q431" s="51" t="s">
        <v>99</v>
      </c>
      <c r="R431" s="51" t="s">
        <v>856</v>
      </c>
      <c r="S431" s="51" t="s">
        <v>859</v>
      </c>
    </row>
    <row r="432" spans="1:19" ht="14.1" hidden="1" customHeight="1" x14ac:dyDescent="0.3">
      <c r="A432" s="52" t="s">
        <v>99</v>
      </c>
      <c r="B432" s="51" t="s">
        <v>32</v>
      </c>
      <c r="C432" s="51" t="s">
        <v>100</v>
      </c>
      <c r="D432" s="51" t="s">
        <v>860</v>
      </c>
      <c r="E432" s="51" t="s">
        <v>499</v>
      </c>
      <c r="F432" s="51" t="s">
        <v>166</v>
      </c>
      <c r="G432" s="53">
        <v>45618</v>
      </c>
      <c r="H432" s="53">
        <v>45618</v>
      </c>
      <c r="I432" s="51" t="s">
        <v>104</v>
      </c>
      <c r="J432" s="51" t="s">
        <v>500</v>
      </c>
      <c r="K432" s="51" t="s">
        <v>501</v>
      </c>
      <c r="L432" s="51" t="s">
        <v>99</v>
      </c>
      <c r="M432" s="51" t="s">
        <v>280</v>
      </c>
      <c r="N432" s="51" t="s">
        <v>99</v>
      </c>
      <c r="O432" s="51" t="s">
        <v>502</v>
      </c>
      <c r="P432" s="54">
        <v>102746.96</v>
      </c>
      <c r="Q432" s="51" t="s">
        <v>99</v>
      </c>
      <c r="R432" s="51" t="s">
        <v>861</v>
      </c>
      <c r="S432" s="51" t="s">
        <v>862</v>
      </c>
    </row>
    <row r="433" spans="1:19" ht="14.1" hidden="1" customHeight="1" x14ac:dyDescent="0.3">
      <c r="A433" s="52" t="s">
        <v>99</v>
      </c>
      <c r="B433" s="51" t="s">
        <v>32</v>
      </c>
      <c r="C433" s="51" t="s">
        <v>100</v>
      </c>
      <c r="D433" s="51" t="s">
        <v>860</v>
      </c>
      <c r="E433" s="51" t="s">
        <v>499</v>
      </c>
      <c r="F433" s="51" t="s">
        <v>166</v>
      </c>
      <c r="G433" s="53">
        <v>45618</v>
      </c>
      <c r="H433" s="53">
        <v>45618</v>
      </c>
      <c r="I433" s="51" t="s">
        <v>167</v>
      </c>
      <c r="J433" s="51" t="s">
        <v>500</v>
      </c>
      <c r="K433" s="51" t="s">
        <v>501</v>
      </c>
      <c r="L433" s="51" t="s">
        <v>99</v>
      </c>
      <c r="M433" s="51" t="s">
        <v>280</v>
      </c>
      <c r="N433" s="51" t="s">
        <v>99</v>
      </c>
      <c r="O433" s="51" t="s">
        <v>281</v>
      </c>
      <c r="P433" s="54">
        <v>-102746.96</v>
      </c>
      <c r="Q433" s="51" t="s">
        <v>99</v>
      </c>
      <c r="R433" s="51" t="s">
        <v>861</v>
      </c>
      <c r="S433" s="51" t="s">
        <v>862</v>
      </c>
    </row>
    <row r="434" spans="1:19" ht="14.1" hidden="1" customHeight="1" x14ac:dyDescent="0.3">
      <c r="A434" s="52" t="s">
        <v>99</v>
      </c>
      <c r="B434" s="51" t="s">
        <v>32</v>
      </c>
      <c r="C434" s="51" t="s">
        <v>100</v>
      </c>
      <c r="D434" s="51" t="s">
        <v>863</v>
      </c>
      <c r="E434" s="51" t="s">
        <v>864</v>
      </c>
      <c r="F434" s="51" t="s">
        <v>103</v>
      </c>
      <c r="G434" s="53">
        <v>45589</v>
      </c>
      <c r="H434" s="53">
        <v>45611</v>
      </c>
      <c r="I434" s="51" t="s">
        <v>104</v>
      </c>
      <c r="J434" s="51" t="s">
        <v>500</v>
      </c>
      <c r="K434" s="51" t="s">
        <v>501</v>
      </c>
      <c r="L434" s="51" t="s">
        <v>279</v>
      </c>
      <c r="M434" s="51" t="s">
        <v>280</v>
      </c>
      <c r="N434" s="51" t="s">
        <v>99</v>
      </c>
      <c r="O434" s="51" t="s">
        <v>281</v>
      </c>
      <c r="P434" s="54">
        <v>2532175.9700000002</v>
      </c>
      <c r="Q434" s="51" t="s">
        <v>99</v>
      </c>
      <c r="R434" s="51" t="s">
        <v>844</v>
      </c>
      <c r="S434" s="51" t="s">
        <v>282</v>
      </c>
    </row>
    <row r="435" spans="1:19" ht="14.1" hidden="1" customHeight="1" x14ac:dyDescent="0.3">
      <c r="A435" s="52" t="s">
        <v>99</v>
      </c>
      <c r="B435" s="51" t="s">
        <v>32</v>
      </c>
      <c r="C435" s="51" t="s">
        <v>100</v>
      </c>
      <c r="D435" s="51" t="s">
        <v>865</v>
      </c>
      <c r="E435" s="51" t="s">
        <v>866</v>
      </c>
      <c r="F435" s="51" t="s">
        <v>103</v>
      </c>
      <c r="G435" s="53">
        <v>45589</v>
      </c>
      <c r="H435" s="53">
        <v>45611</v>
      </c>
      <c r="I435" s="51" t="s">
        <v>104</v>
      </c>
      <c r="J435" s="51" t="s">
        <v>500</v>
      </c>
      <c r="K435" s="51" t="s">
        <v>501</v>
      </c>
      <c r="L435" s="51" t="s">
        <v>279</v>
      </c>
      <c r="M435" s="51" t="s">
        <v>280</v>
      </c>
      <c r="N435" s="51" t="s">
        <v>99</v>
      </c>
      <c r="O435" s="51" t="s">
        <v>281</v>
      </c>
      <c r="P435" s="54">
        <v>102746.96</v>
      </c>
      <c r="Q435" s="51" t="s">
        <v>99</v>
      </c>
      <c r="R435" s="51" t="s">
        <v>844</v>
      </c>
      <c r="S435" s="51" t="s">
        <v>282</v>
      </c>
    </row>
    <row r="436" spans="1:19" ht="14.1" hidden="1" customHeight="1" x14ac:dyDescent="0.3">
      <c r="A436" s="52" t="s">
        <v>99</v>
      </c>
      <c r="B436" s="51" t="s">
        <v>32</v>
      </c>
      <c r="C436" s="51" t="s">
        <v>100</v>
      </c>
      <c r="D436" s="51" t="s">
        <v>867</v>
      </c>
      <c r="E436" s="51" t="s">
        <v>868</v>
      </c>
      <c r="F436" s="51" t="s">
        <v>103</v>
      </c>
      <c r="G436" s="53">
        <v>45547</v>
      </c>
      <c r="H436" s="53">
        <v>45613</v>
      </c>
      <c r="I436" s="51" t="s">
        <v>104</v>
      </c>
      <c r="J436" s="51" t="s">
        <v>126</v>
      </c>
      <c r="K436" s="51" t="s">
        <v>127</v>
      </c>
      <c r="L436" s="51" t="s">
        <v>610</v>
      </c>
      <c r="M436" s="51" t="s">
        <v>280</v>
      </c>
      <c r="N436" s="51" t="s">
        <v>99</v>
      </c>
      <c r="O436" s="51" t="s">
        <v>281</v>
      </c>
      <c r="P436" s="54">
        <v>20000</v>
      </c>
      <c r="Q436" s="51" t="s">
        <v>99</v>
      </c>
      <c r="R436" s="51" t="s">
        <v>850</v>
      </c>
      <c r="S436" s="51" t="s">
        <v>313</v>
      </c>
    </row>
    <row r="437" spans="1:19" ht="14.1" hidden="1" customHeight="1" x14ac:dyDescent="0.3">
      <c r="A437" s="52" t="s">
        <v>99</v>
      </c>
      <c r="B437" s="51" t="s">
        <v>32</v>
      </c>
      <c r="C437" s="51" t="s">
        <v>100</v>
      </c>
      <c r="D437" s="51" t="s">
        <v>842</v>
      </c>
      <c r="E437" s="51" t="s">
        <v>843</v>
      </c>
      <c r="F437" s="51" t="s">
        <v>103</v>
      </c>
      <c r="G437" s="53">
        <v>45587</v>
      </c>
      <c r="H437" s="53">
        <v>45611</v>
      </c>
      <c r="I437" s="51" t="s">
        <v>104</v>
      </c>
      <c r="J437" s="51" t="s">
        <v>297</v>
      </c>
      <c r="K437" s="51" t="s">
        <v>298</v>
      </c>
      <c r="L437" s="51" t="s">
        <v>279</v>
      </c>
      <c r="M437" s="51" t="s">
        <v>280</v>
      </c>
      <c r="N437" s="51" t="s">
        <v>99</v>
      </c>
      <c r="O437" s="51" t="s">
        <v>281</v>
      </c>
      <c r="P437" s="54">
        <v>81160</v>
      </c>
      <c r="Q437" s="51" t="s">
        <v>99</v>
      </c>
      <c r="R437" s="51" t="s">
        <v>844</v>
      </c>
      <c r="S437" s="51" t="s">
        <v>313</v>
      </c>
    </row>
    <row r="438" spans="1:19" ht="14.1" hidden="1" customHeight="1" x14ac:dyDescent="0.3">
      <c r="A438" s="52" t="s">
        <v>99</v>
      </c>
      <c r="B438" s="51" t="s">
        <v>32</v>
      </c>
      <c r="C438" s="51" t="s">
        <v>100</v>
      </c>
      <c r="D438" s="51" t="s">
        <v>842</v>
      </c>
      <c r="E438" s="51" t="s">
        <v>843</v>
      </c>
      <c r="F438" s="51" t="s">
        <v>103</v>
      </c>
      <c r="G438" s="53">
        <v>45587</v>
      </c>
      <c r="H438" s="53">
        <v>45611</v>
      </c>
      <c r="I438" s="51" t="s">
        <v>104</v>
      </c>
      <c r="J438" s="51" t="s">
        <v>297</v>
      </c>
      <c r="K438" s="51" t="s">
        <v>298</v>
      </c>
      <c r="L438" s="51" t="s">
        <v>279</v>
      </c>
      <c r="M438" s="51" t="s">
        <v>280</v>
      </c>
      <c r="N438" s="51" t="s">
        <v>99</v>
      </c>
      <c r="O438" s="51" t="s">
        <v>281</v>
      </c>
      <c r="P438" s="54">
        <v>86200</v>
      </c>
      <c r="Q438" s="51" t="s">
        <v>99</v>
      </c>
      <c r="R438" s="51" t="s">
        <v>844</v>
      </c>
      <c r="S438" s="51" t="s">
        <v>282</v>
      </c>
    </row>
    <row r="439" spans="1:19" ht="14.1" hidden="1" customHeight="1" x14ac:dyDescent="0.3">
      <c r="A439" s="52" t="s">
        <v>99</v>
      </c>
      <c r="B439" s="51" t="s">
        <v>32</v>
      </c>
      <c r="C439" s="51" t="s">
        <v>100</v>
      </c>
      <c r="D439" s="51" t="s">
        <v>842</v>
      </c>
      <c r="E439" s="51" t="s">
        <v>843</v>
      </c>
      <c r="F439" s="51" t="s">
        <v>103</v>
      </c>
      <c r="G439" s="53">
        <v>45587</v>
      </c>
      <c r="H439" s="53">
        <v>45611</v>
      </c>
      <c r="I439" s="51" t="s">
        <v>104</v>
      </c>
      <c r="J439" s="51" t="s">
        <v>297</v>
      </c>
      <c r="K439" s="51" t="s">
        <v>298</v>
      </c>
      <c r="L439" s="51" t="s">
        <v>279</v>
      </c>
      <c r="M439" s="51" t="s">
        <v>280</v>
      </c>
      <c r="N439" s="51" t="s">
        <v>99</v>
      </c>
      <c r="O439" s="51" t="s">
        <v>281</v>
      </c>
      <c r="P439" s="54">
        <v>46999</v>
      </c>
      <c r="Q439" s="51" t="s">
        <v>99</v>
      </c>
      <c r="R439" s="51" t="s">
        <v>844</v>
      </c>
      <c r="S439" s="51" t="s">
        <v>282</v>
      </c>
    </row>
    <row r="440" spans="1:19" ht="14.1" hidden="1" customHeight="1" x14ac:dyDescent="0.3">
      <c r="A440" s="52" t="s">
        <v>99</v>
      </c>
      <c r="B440" s="51" t="s">
        <v>32</v>
      </c>
      <c r="C440" s="51" t="s">
        <v>100</v>
      </c>
      <c r="D440" s="51" t="s">
        <v>842</v>
      </c>
      <c r="E440" s="51" t="s">
        <v>843</v>
      </c>
      <c r="F440" s="51" t="s">
        <v>103</v>
      </c>
      <c r="G440" s="53">
        <v>45587</v>
      </c>
      <c r="H440" s="53">
        <v>45611</v>
      </c>
      <c r="I440" s="51" t="s">
        <v>104</v>
      </c>
      <c r="J440" s="51" t="s">
        <v>297</v>
      </c>
      <c r="K440" s="51" t="s">
        <v>298</v>
      </c>
      <c r="L440" s="51" t="s">
        <v>279</v>
      </c>
      <c r="M440" s="51" t="s">
        <v>280</v>
      </c>
      <c r="N440" s="51" t="s">
        <v>99</v>
      </c>
      <c r="O440" s="51" t="s">
        <v>281</v>
      </c>
      <c r="P440" s="54">
        <v>113963</v>
      </c>
      <c r="Q440" s="51" t="s">
        <v>99</v>
      </c>
      <c r="R440" s="51" t="s">
        <v>844</v>
      </c>
      <c r="S440" s="51" t="s">
        <v>282</v>
      </c>
    </row>
    <row r="441" spans="1:19" ht="14.1" hidden="1" customHeight="1" x14ac:dyDescent="0.3">
      <c r="A441" s="52" t="s">
        <v>99</v>
      </c>
      <c r="B441" s="51" t="s">
        <v>32</v>
      </c>
      <c r="C441" s="51" t="s">
        <v>100</v>
      </c>
      <c r="D441" s="51" t="s">
        <v>869</v>
      </c>
      <c r="E441" s="51" t="s">
        <v>870</v>
      </c>
      <c r="F441" s="51" t="s">
        <v>103</v>
      </c>
      <c r="G441" s="53">
        <v>45596</v>
      </c>
      <c r="H441" s="53">
        <v>45611</v>
      </c>
      <c r="I441" s="51" t="s">
        <v>104</v>
      </c>
      <c r="J441" s="51" t="s">
        <v>297</v>
      </c>
      <c r="K441" s="51" t="s">
        <v>298</v>
      </c>
      <c r="L441" s="51" t="s">
        <v>279</v>
      </c>
      <c r="M441" s="51" t="s">
        <v>280</v>
      </c>
      <c r="N441" s="51" t="s">
        <v>99</v>
      </c>
      <c r="O441" s="51" t="s">
        <v>281</v>
      </c>
      <c r="P441" s="54">
        <v>1016568</v>
      </c>
      <c r="Q441" s="51" t="s">
        <v>99</v>
      </c>
      <c r="R441" s="51" t="s">
        <v>844</v>
      </c>
      <c r="S441" s="51" t="s">
        <v>282</v>
      </c>
    </row>
    <row r="442" spans="1:19" ht="14.1" hidden="1" customHeight="1" x14ac:dyDescent="0.3">
      <c r="A442" s="52" t="s">
        <v>99</v>
      </c>
      <c r="B442" s="51" t="s">
        <v>32</v>
      </c>
      <c r="C442" s="51" t="s">
        <v>100</v>
      </c>
      <c r="D442" s="51" t="s">
        <v>871</v>
      </c>
      <c r="E442" s="51" t="s">
        <v>872</v>
      </c>
      <c r="F442" s="51" t="s">
        <v>103</v>
      </c>
      <c r="G442" s="53">
        <v>45594</v>
      </c>
      <c r="H442" s="53">
        <v>45613</v>
      </c>
      <c r="I442" s="51" t="s">
        <v>104</v>
      </c>
      <c r="J442" s="51" t="s">
        <v>297</v>
      </c>
      <c r="K442" s="51" t="s">
        <v>298</v>
      </c>
      <c r="L442" s="51" t="s">
        <v>301</v>
      </c>
      <c r="M442" s="51" t="s">
        <v>280</v>
      </c>
      <c r="N442" s="51" t="s">
        <v>99</v>
      </c>
      <c r="O442" s="51" t="s">
        <v>302</v>
      </c>
      <c r="P442" s="54">
        <v>129340</v>
      </c>
      <c r="Q442" s="51" t="s">
        <v>99</v>
      </c>
      <c r="R442" s="51" t="s">
        <v>850</v>
      </c>
      <c r="S442" s="51" t="s">
        <v>303</v>
      </c>
    </row>
    <row r="443" spans="1:19" ht="14.1" hidden="1" customHeight="1" x14ac:dyDescent="0.3">
      <c r="A443" s="52" t="s">
        <v>99</v>
      </c>
      <c r="B443" s="51" t="s">
        <v>32</v>
      </c>
      <c r="C443" s="51" t="s">
        <v>100</v>
      </c>
      <c r="D443" s="51" t="s">
        <v>873</v>
      </c>
      <c r="E443" s="51" t="s">
        <v>874</v>
      </c>
      <c r="F443" s="51" t="s">
        <v>103</v>
      </c>
      <c r="G443" s="53">
        <v>45596</v>
      </c>
      <c r="H443" s="53">
        <v>45613</v>
      </c>
      <c r="I443" s="51" t="s">
        <v>104</v>
      </c>
      <c r="J443" s="51" t="s">
        <v>297</v>
      </c>
      <c r="K443" s="51" t="s">
        <v>298</v>
      </c>
      <c r="L443" s="51" t="s">
        <v>310</v>
      </c>
      <c r="M443" s="51" t="s">
        <v>280</v>
      </c>
      <c r="N443" s="51" t="s">
        <v>99</v>
      </c>
      <c r="O443" s="51" t="s">
        <v>281</v>
      </c>
      <c r="P443" s="54">
        <v>532384.59</v>
      </c>
      <c r="Q443" s="51" t="s">
        <v>99</v>
      </c>
      <c r="R443" s="51" t="s">
        <v>850</v>
      </c>
      <c r="S443" s="51" t="s">
        <v>313</v>
      </c>
    </row>
    <row r="444" spans="1:19" ht="14.1" hidden="1" customHeight="1" x14ac:dyDescent="0.3">
      <c r="A444" s="52" t="s">
        <v>99</v>
      </c>
      <c r="B444" s="51" t="s">
        <v>32</v>
      </c>
      <c r="C444" s="51" t="s">
        <v>100</v>
      </c>
      <c r="D444" s="51" t="s">
        <v>875</v>
      </c>
      <c r="E444" s="51" t="s">
        <v>876</v>
      </c>
      <c r="F444" s="51" t="s">
        <v>103</v>
      </c>
      <c r="G444" s="53">
        <v>45596</v>
      </c>
      <c r="H444" s="53">
        <v>45613</v>
      </c>
      <c r="I444" s="51" t="s">
        <v>104</v>
      </c>
      <c r="J444" s="51" t="s">
        <v>297</v>
      </c>
      <c r="K444" s="51" t="s">
        <v>298</v>
      </c>
      <c r="L444" s="51" t="s">
        <v>310</v>
      </c>
      <c r="M444" s="51" t="s">
        <v>280</v>
      </c>
      <c r="N444" s="51" t="s">
        <v>99</v>
      </c>
      <c r="O444" s="51" t="s">
        <v>281</v>
      </c>
      <c r="P444" s="54">
        <v>38426.85</v>
      </c>
      <c r="Q444" s="51" t="s">
        <v>99</v>
      </c>
      <c r="R444" s="51" t="s">
        <v>850</v>
      </c>
      <c r="S444" s="51" t="s">
        <v>282</v>
      </c>
    </row>
    <row r="445" spans="1:19" ht="14.1" hidden="1" customHeight="1" x14ac:dyDescent="0.3">
      <c r="A445" s="52" t="s">
        <v>99</v>
      </c>
      <c r="B445" s="51" t="s">
        <v>32</v>
      </c>
      <c r="C445" s="51" t="s">
        <v>100</v>
      </c>
      <c r="D445" s="51" t="s">
        <v>875</v>
      </c>
      <c r="E445" s="51" t="s">
        <v>876</v>
      </c>
      <c r="F445" s="51" t="s">
        <v>103</v>
      </c>
      <c r="G445" s="53">
        <v>45596</v>
      </c>
      <c r="H445" s="53">
        <v>45613</v>
      </c>
      <c r="I445" s="51" t="s">
        <v>104</v>
      </c>
      <c r="J445" s="51" t="s">
        <v>297</v>
      </c>
      <c r="K445" s="51" t="s">
        <v>298</v>
      </c>
      <c r="L445" s="51" t="s">
        <v>310</v>
      </c>
      <c r="M445" s="51" t="s">
        <v>280</v>
      </c>
      <c r="N445" s="51" t="s">
        <v>99</v>
      </c>
      <c r="O445" s="51" t="s">
        <v>281</v>
      </c>
      <c r="P445" s="54">
        <v>19185.7</v>
      </c>
      <c r="Q445" s="51" t="s">
        <v>99</v>
      </c>
      <c r="R445" s="51" t="s">
        <v>850</v>
      </c>
      <c r="S445" s="51" t="s">
        <v>282</v>
      </c>
    </row>
    <row r="446" spans="1:19" ht="14.1" hidden="1" customHeight="1" x14ac:dyDescent="0.3">
      <c r="A446" s="52" t="s">
        <v>99</v>
      </c>
      <c r="B446" s="51" t="s">
        <v>32</v>
      </c>
      <c r="C446" s="51" t="s">
        <v>100</v>
      </c>
      <c r="D446" s="51" t="s">
        <v>875</v>
      </c>
      <c r="E446" s="51" t="s">
        <v>876</v>
      </c>
      <c r="F446" s="51" t="s">
        <v>103</v>
      </c>
      <c r="G446" s="53">
        <v>45596</v>
      </c>
      <c r="H446" s="53">
        <v>45613</v>
      </c>
      <c r="I446" s="51" t="s">
        <v>104</v>
      </c>
      <c r="J446" s="51" t="s">
        <v>297</v>
      </c>
      <c r="K446" s="51" t="s">
        <v>298</v>
      </c>
      <c r="L446" s="51" t="s">
        <v>310</v>
      </c>
      <c r="M446" s="51" t="s">
        <v>280</v>
      </c>
      <c r="N446" s="51" t="s">
        <v>99</v>
      </c>
      <c r="O446" s="51" t="s">
        <v>281</v>
      </c>
      <c r="P446" s="54">
        <v>32557.279999999999</v>
      </c>
      <c r="Q446" s="51" t="s">
        <v>99</v>
      </c>
      <c r="R446" s="51" t="s">
        <v>850</v>
      </c>
      <c r="S446" s="51" t="s">
        <v>282</v>
      </c>
    </row>
    <row r="447" spans="1:19" ht="14.1" hidden="1" customHeight="1" x14ac:dyDescent="0.3">
      <c r="A447" s="52" t="s">
        <v>99</v>
      </c>
      <c r="B447" s="51" t="s">
        <v>32</v>
      </c>
      <c r="C447" s="51" t="s">
        <v>100</v>
      </c>
      <c r="D447" s="51" t="s">
        <v>875</v>
      </c>
      <c r="E447" s="51" t="s">
        <v>876</v>
      </c>
      <c r="F447" s="51" t="s">
        <v>103</v>
      </c>
      <c r="G447" s="53">
        <v>45596</v>
      </c>
      <c r="H447" s="53">
        <v>45613</v>
      </c>
      <c r="I447" s="51" t="s">
        <v>104</v>
      </c>
      <c r="J447" s="51" t="s">
        <v>297</v>
      </c>
      <c r="K447" s="51" t="s">
        <v>298</v>
      </c>
      <c r="L447" s="51" t="s">
        <v>310</v>
      </c>
      <c r="M447" s="51" t="s">
        <v>280</v>
      </c>
      <c r="N447" s="51" t="s">
        <v>99</v>
      </c>
      <c r="O447" s="51" t="s">
        <v>281</v>
      </c>
      <c r="P447" s="54">
        <v>144906.79999999999</v>
      </c>
      <c r="Q447" s="51" t="s">
        <v>99</v>
      </c>
      <c r="R447" s="51" t="s">
        <v>850</v>
      </c>
      <c r="S447" s="51" t="s">
        <v>282</v>
      </c>
    </row>
    <row r="448" spans="1:19" ht="14.1" hidden="1" customHeight="1" x14ac:dyDescent="0.3">
      <c r="A448" s="52" t="s">
        <v>99</v>
      </c>
      <c r="B448" s="51" t="s">
        <v>32</v>
      </c>
      <c r="C448" s="51" t="s">
        <v>100</v>
      </c>
      <c r="D448" s="51" t="s">
        <v>875</v>
      </c>
      <c r="E448" s="51" t="s">
        <v>876</v>
      </c>
      <c r="F448" s="51" t="s">
        <v>103</v>
      </c>
      <c r="G448" s="53">
        <v>45596</v>
      </c>
      <c r="H448" s="53">
        <v>45613</v>
      </c>
      <c r="I448" s="51" t="s">
        <v>104</v>
      </c>
      <c r="J448" s="51" t="s">
        <v>297</v>
      </c>
      <c r="K448" s="51" t="s">
        <v>298</v>
      </c>
      <c r="L448" s="51" t="s">
        <v>310</v>
      </c>
      <c r="M448" s="51" t="s">
        <v>280</v>
      </c>
      <c r="N448" s="51" t="s">
        <v>99</v>
      </c>
      <c r="O448" s="51" t="s">
        <v>281</v>
      </c>
      <c r="P448" s="54">
        <v>48405.599999999999</v>
      </c>
      <c r="Q448" s="51" t="s">
        <v>99</v>
      </c>
      <c r="R448" s="51" t="s">
        <v>850</v>
      </c>
      <c r="S448" s="51" t="s">
        <v>282</v>
      </c>
    </row>
    <row r="449" spans="1:19" ht="14.1" hidden="1" customHeight="1" x14ac:dyDescent="0.3">
      <c r="A449" s="52" t="s">
        <v>99</v>
      </c>
      <c r="B449" s="51" t="s">
        <v>32</v>
      </c>
      <c r="C449" s="51" t="s">
        <v>100</v>
      </c>
      <c r="D449" s="51" t="s">
        <v>875</v>
      </c>
      <c r="E449" s="51" t="s">
        <v>876</v>
      </c>
      <c r="F449" s="51" t="s">
        <v>103</v>
      </c>
      <c r="G449" s="53">
        <v>45596</v>
      </c>
      <c r="H449" s="53">
        <v>45613</v>
      </c>
      <c r="I449" s="51" t="s">
        <v>104</v>
      </c>
      <c r="J449" s="51" t="s">
        <v>297</v>
      </c>
      <c r="K449" s="51" t="s">
        <v>298</v>
      </c>
      <c r="L449" s="51" t="s">
        <v>310</v>
      </c>
      <c r="M449" s="51" t="s">
        <v>280</v>
      </c>
      <c r="N449" s="51" t="s">
        <v>99</v>
      </c>
      <c r="O449" s="51" t="s">
        <v>515</v>
      </c>
      <c r="P449" s="54">
        <v>20703.599999999999</v>
      </c>
      <c r="Q449" s="51" t="s">
        <v>99</v>
      </c>
      <c r="R449" s="51" t="s">
        <v>850</v>
      </c>
      <c r="S449" s="51" t="s">
        <v>877</v>
      </c>
    </row>
    <row r="450" spans="1:19" ht="14.1" hidden="1" customHeight="1" x14ac:dyDescent="0.3">
      <c r="A450" s="52" t="s">
        <v>99</v>
      </c>
      <c r="B450" s="51" t="s">
        <v>32</v>
      </c>
      <c r="C450" s="51" t="s">
        <v>100</v>
      </c>
      <c r="D450" s="51" t="s">
        <v>875</v>
      </c>
      <c r="E450" s="51" t="s">
        <v>876</v>
      </c>
      <c r="F450" s="51" t="s">
        <v>103</v>
      </c>
      <c r="G450" s="53">
        <v>45596</v>
      </c>
      <c r="H450" s="53">
        <v>45613</v>
      </c>
      <c r="I450" s="51" t="s">
        <v>104</v>
      </c>
      <c r="J450" s="51" t="s">
        <v>297</v>
      </c>
      <c r="K450" s="51" t="s">
        <v>298</v>
      </c>
      <c r="L450" s="51" t="s">
        <v>310</v>
      </c>
      <c r="M450" s="51" t="s">
        <v>280</v>
      </c>
      <c r="N450" s="51" t="s">
        <v>99</v>
      </c>
      <c r="O450" s="51" t="s">
        <v>281</v>
      </c>
      <c r="P450" s="54">
        <v>184176.78</v>
      </c>
      <c r="Q450" s="51" t="s">
        <v>99</v>
      </c>
      <c r="R450" s="51" t="s">
        <v>850</v>
      </c>
      <c r="S450" s="51" t="s">
        <v>282</v>
      </c>
    </row>
    <row r="451" spans="1:19" ht="14.1" hidden="1" customHeight="1" x14ac:dyDescent="0.3">
      <c r="A451" s="52" t="s">
        <v>99</v>
      </c>
      <c r="B451" s="51" t="s">
        <v>32</v>
      </c>
      <c r="C451" s="51" t="s">
        <v>100</v>
      </c>
      <c r="D451" s="51" t="s">
        <v>875</v>
      </c>
      <c r="E451" s="51" t="s">
        <v>876</v>
      </c>
      <c r="F451" s="51" t="s">
        <v>103</v>
      </c>
      <c r="G451" s="53">
        <v>45596</v>
      </c>
      <c r="H451" s="53">
        <v>45613</v>
      </c>
      <c r="I451" s="51" t="s">
        <v>104</v>
      </c>
      <c r="J451" s="51" t="s">
        <v>297</v>
      </c>
      <c r="K451" s="51" t="s">
        <v>298</v>
      </c>
      <c r="L451" s="51" t="s">
        <v>310</v>
      </c>
      <c r="M451" s="51" t="s">
        <v>280</v>
      </c>
      <c r="N451" s="51" t="s">
        <v>99</v>
      </c>
      <c r="O451" s="51" t="s">
        <v>281</v>
      </c>
      <c r="P451" s="54">
        <v>7490.58</v>
      </c>
      <c r="Q451" s="51" t="s">
        <v>99</v>
      </c>
      <c r="R451" s="51" t="s">
        <v>850</v>
      </c>
      <c r="S451" s="51" t="s">
        <v>282</v>
      </c>
    </row>
    <row r="452" spans="1:19" ht="14.1" hidden="1" customHeight="1" x14ac:dyDescent="0.3">
      <c r="A452" s="52" t="s">
        <v>99</v>
      </c>
      <c r="B452" s="51" t="s">
        <v>32</v>
      </c>
      <c r="C452" s="51" t="s">
        <v>100</v>
      </c>
      <c r="D452" s="51" t="s">
        <v>875</v>
      </c>
      <c r="E452" s="51" t="s">
        <v>876</v>
      </c>
      <c r="F452" s="51" t="s">
        <v>103</v>
      </c>
      <c r="G452" s="53">
        <v>45596</v>
      </c>
      <c r="H452" s="53">
        <v>45613</v>
      </c>
      <c r="I452" s="51" t="s">
        <v>104</v>
      </c>
      <c r="J452" s="51" t="s">
        <v>297</v>
      </c>
      <c r="K452" s="51" t="s">
        <v>298</v>
      </c>
      <c r="L452" s="51" t="s">
        <v>310</v>
      </c>
      <c r="M452" s="51" t="s">
        <v>280</v>
      </c>
      <c r="N452" s="51" t="s">
        <v>99</v>
      </c>
      <c r="O452" s="51" t="s">
        <v>515</v>
      </c>
      <c r="P452" s="54">
        <v>3202.08</v>
      </c>
      <c r="Q452" s="51" t="s">
        <v>99</v>
      </c>
      <c r="R452" s="51" t="s">
        <v>850</v>
      </c>
      <c r="S452" s="51" t="s">
        <v>877</v>
      </c>
    </row>
    <row r="453" spans="1:19" ht="14.1" hidden="1" customHeight="1" x14ac:dyDescent="0.3">
      <c r="A453" s="52" t="s">
        <v>99</v>
      </c>
      <c r="B453" s="51" t="s">
        <v>32</v>
      </c>
      <c r="C453" s="51" t="s">
        <v>100</v>
      </c>
      <c r="D453" s="51" t="s">
        <v>875</v>
      </c>
      <c r="E453" s="51" t="s">
        <v>876</v>
      </c>
      <c r="F453" s="51" t="s">
        <v>103</v>
      </c>
      <c r="G453" s="53">
        <v>45596</v>
      </c>
      <c r="H453" s="53">
        <v>45613</v>
      </c>
      <c r="I453" s="51" t="s">
        <v>104</v>
      </c>
      <c r="J453" s="51" t="s">
        <v>297</v>
      </c>
      <c r="K453" s="51" t="s">
        <v>298</v>
      </c>
      <c r="L453" s="51" t="s">
        <v>310</v>
      </c>
      <c r="M453" s="51" t="s">
        <v>280</v>
      </c>
      <c r="N453" s="51" t="s">
        <v>99</v>
      </c>
      <c r="O453" s="51" t="s">
        <v>281</v>
      </c>
      <c r="P453" s="54">
        <v>55235.88</v>
      </c>
      <c r="Q453" s="51" t="s">
        <v>99</v>
      </c>
      <c r="R453" s="51" t="s">
        <v>850</v>
      </c>
      <c r="S453" s="51" t="s">
        <v>282</v>
      </c>
    </row>
    <row r="454" spans="1:19" ht="14.1" hidden="1" customHeight="1" x14ac:dyDescent="0.3">
      <c r="A454" s="52" t="s">
        <v>99</v>
      </c>
      <c r="B454" s="51" t="s">
        <v>32</v>
      </c>
      <c r="C454" s="51" t="s">
        <v>100</v>
      </c>
      <c r="D454" s="51" t="s">
        <v>875</v>
      </c>
      <c r="E454" s="51" t="s">
        <v>876</v>
      </c>
      <c r="F454" s="51" t="s">
        <v>103</v>
      </c>
      <c r="G454" s="53">
        <v>45596</v>
      </c>
      <c r="H454" s="53">
        <v>45613</v>
      </c>
      <c r="I454" s="51" t="s">
        <v>104</v>
      </c>
      <c r="J454" s="51" t="s">
        <v>297</v>
      </c>
      <c r="K454" s="51" t="s">
        <v>298</v>
      </c>
      <c r="L454" s="51" t="s">
        <v>310</v>
      </c>
      <c r="M454" s="51" t="s">
        <v>280</v>
      </c>
      <c r="N454" s="51" t="s">
        <v>99</v>
      </c>
      <c r="O454" s="51" t="s">
        <v>515</v>
      </c>
      <c r="P454" s="54">
        <v>23672.52</v>
      </c>
      <c r="Q454" s="51" t="s">
        <v>99</v>
      </c>
      <c r="R454" s="51" t="s">
        <v>850</v>
      </c>
      <c r="S454" s="51" t="s">
        <v>877</v>
      </c>
    </row>
    <row r="455" spans="1:19" ht="14.1" hidden="1" customHeight="1" x14ac:dyDescent="0.3">
      <c r="A455" s="52" t="s">
        <v>99</v>
      </c>
      <c r="B455" s="51" t="s">
        <v>32</v>
      </c>
      <c r="C455" s="51" t="s">
        <v>100</v>
      </c>
      <c r="D455" s="51" t="s">
        <v>875</v>
      </c>
      <c r="E455" s="51" t="s">
        <v>876</v>
      </c>
      <c r="F455" s="51" t="s">
        <v>103</v>
      </c>
      <c r="G455" s="53">
        <v>45596</v>
      </c>
      <c r="H455" s="53">
        <v>45613</v>
      </c>
      <c r="I455" s="51" t="s">
        <v>104</v>
      </c>
      <c r="J455" s="51" t="s">
        <v>297</v>
      </c>
      <c r="K455" s="51" t="s">
        <v>298</v>
      </c>
      <c r="L455" s="51" t="s">
        <v>310</v>
      </c>
      <c r="M455" s="51" t="s">
        <v>280</v>
      </c>
      <c r="N455" s="51" t="s">
        <v>99</v>
      </c>
      <c r="O455" s="51" t="s">
        <v>281</v>
      </c>
      <c r="P455" s="54">
        <v>31906.44</v>
      </c>
      <c r="Q455" s="51" t="s">
        <v>99</v>
      </c>
      <c r="R455" s="51" t="s">
        <v>850</v>
      </c>
      <c r="S455" s="51" t="s">
        <v>282</v>
      </c>
    </row>
    <row r="456" spans="1:19" ht="14.1" hidden="1" customHeight="1" x14ac:dyDescent="0.3">
      <c r="A456" s="52" t="s">
        <v>99</v>
      </c>
      <c r="B456" s="51" t="s">
        <v>32</v>
      </c>
      <c r="C456" s="51" t="s">
        <v>100</v>
      </c>
      <c r="D456" s="51" t="s">
        <v>875</v>
      </c>
      <c r="E456" s="51" t="s">
        <v>876</v>
      </c>
      <c r="F456" s="51" t="s">
        <v>103</v>
      </c>
      <c r="G456" s="53">
        <v>45596</v>
      </c>
      <c r="H456" s="53">
        <v>45613</v>
      </c>
      <c r="I456" s="51" t="s">
        <v>104</v>
      </c>
      <c r="J456" s="51" t="s">
        <v>297</v>
      </c>
      <c r="K456" s="51" t="s">
        <v>298</v>
      </c>
      <c r="L456" s="51" t="s">
        <v>310</v>
      </c>
      <c r="M456" s="51" t="s">
        <v>280</v>
      </c>
      <c r="N456" s="51" t="s">
        <v>99</v>
      </c>
      <c r="O456" s="51" t="s">
        <v>515</v>
      </c>
      <c r="P456" s="54">
        <v>13666.02</v>
      </c>
      <c r="Q456" s="51" t="s">
        <v>99</v>
      </c>
      <c r="R456" s="51" t="s">
        <v>850</v>
      </c>
      <c r="S456" s="51" t="s">
        <v>877</v>
      </c>
    </row>
    <row r="457" spans="1:19" ht="14.1" hidden="1" customHeight="1" x14ac:dyDescent="0.3">
      <c r="A457" s="52" t="s">
        <v>99</v>
      </c>
      <c r="B457" s="51" t="s">
        <v>32</v>
      </c>
      <c r="C457" s="51" t="s">
        <v>100</v>
      </c>
      <c r="D457" s="51" t="s">
        <v>875</v>
      </c>
      <c r="E457" s="51" t="s">
        <v>876</v>
      </c>
      <c r="F457" s="51" t="s">
        <v>103</v>
      </c>
      <c r="G457" s="53">
        <v>45596</v>
      </c>
      <c r="H457" s="53">
        <v>45613</v>
      </c>
      <c r="I457" s="51" t="s">
        <v>104</v>
      </c>
      <c r="J457" s="51" t="s">
        <v>297</v>
      </c>
      <c r="K457" s="51" t="s">
        <v>298</v>
      </c>
      <c r="L457" s="51" t="s">
        <v>310</v>
      </c>
      <c r="M457" s="51" t="s">
        <v>280</v>
      </c>
      <c r="N457" s="51" t="s">
        <v>99</v>
      </c>
      <c r="O457" s="51" t="s">
        <v>281</v>
      </c>
      <c r="P457" s="54">
        <v>16067.58</v>
      </c>
      <c r="Q457" s="51" t="s">
        <v>99</v>
      </c>
      <c r="R457" s="51" t="s">
        <v>850</v>
      </c>
      <c r="S457" s="51" t="s">
        <v>282</v>
      </c>
    </row>
    <row r="458" spans="1:19" ht="14.1" hidden="1" customHeight="1" x14ac:dyDescent="0.3">
      <c r="A458" s="52" t="s">
        <v>99</v>
      </c>
      <c r="B458" s="51" t="s">
        <v>32</v>
      </c>
      <c r="C458" s="51" t="s">
        <v>100</v>
      </c>
      <c r="D458" s="51" t="s">
        <v>875</v>
      </c>
      <c r="E458" s="51" t="s">
        <v>876</v>
      </c>
      <c r="F458" s="51" t="s">
        <v>103</v>
      </c>
      <c r="G458" s="53">
        <v>45596</v>
      </c>
      <c r="H458" s="53">
        <v>45613</v>
      </c>
      <c r="I458" s="51" t="s">
        <v>104</v>
      </c>
      <c r="J458" s="51" t="s">
        <v>297</v>
      </c>
      <c r="K458" s="51" t="s">
        <v>298</v>
      </c>
      <c r="L458" s="51" t="s">
        <v>310</v>
      </c>
      <c r="M458" s="51" t="s">
        <v>280</v>
      </c>
      <c r="N458" s="51" t="s">
        <v>99</v>
      </c>
      <c r="O458" s="51" t="s">
        <v>515</v>
      </c>
      <c r="P458" s="54">
        <v>6861.6</v>
      </c>
      <c r="Q458" s="51" t="s">
        <v>99</v>
      </c>
      <c r="R458" s="51" t="s">
        <v>850</v>
      </c>
      <c r="S458" s="51" t="s">
        <v>877</v>
      </c>
    </row>
    <row r="459" spans="1:19" ht="14.1" hidden="1" customHeight="1" x14ac:dyDescent="0.3">
      <c r="A459" s="52" t="s">
        <v>99</v>
      </c>
      <c r="B459" s="51" t="s">
        <v>32</v>
      </c>
      <c r="C459" s="51" t="s">
        <v>100</v>
      </c>
      <c r="D459" s="51" t="s">
        <v>875</v>
      </c>
      <c r="E459" s="51" t="s">
        <v>876</v>
      </c>
      <c r="F459" s="51" t="s">
        <v>103</v>
      </c>
      <c r="G459" s="53">
        <v>45596</v>
      </c>
      <c r="H459" s="53">
        <v>45613</v>
      </c>
      <c r="I459" s="51" t="s">
        <v>104</v>
      </c>
      <c r="J459" s="51" t="s">
        <v>297</v>
      </c>
      <c r="K459" s="51" t="s">
        <v>298</v>
      </c>
      <c r="L459" s="51" t="s">
        <v>310</v>
      </c>
      <c r="M459" s="51" t="s">
        <v>280</v>
      </c>
      <c r="N459" s="51" t="s">
        <v>99</v>
      </c>
      <c r="O459" s="51" t="s">
        <v>281</v>
      </c>
      <c r="P459" s="54">
        <v>21328.14</v>
      </c>
      <c r="Q459" s="51" t="s">
        <v>99</v>
      </c>
      <c r="R459" s="51" t="s">
        <v>850</v>
      </c>
      <c r="S459" s="51" t="s">
        <v>282</v>
      </c>
    </row>
    <row r="460" spans="1:19" ht="14.1" hidden="1" customHeight="1" x14ac:dyDescent="0.3">
      <c r="A460" s="52" t="s">
        <v>99</v>
      </c>
      <c r="B460" s="51" t="s">
        <v>32</v>
      </c>
      <c r="C460" s="51" t="s">
        <v>100</v>
      </c>
      <c r="D460" s="51" t="s">
        <v>875</v>
      </c>
      <c r="E460" s="51" t="s">
        <v>876</v>
      </c>
      <c r="F460" s="51" t="s">
        <v>103</v>
      </c>
      <c r="G460" s="53">
        <v>45596</v>
      </c>
      <c r="H460" s="53">
        <v>45613</v>
      </c>
      <c r="I460" s="51" t="s">
        <v>104</v>
      </c>
      <c r="J460" s="51" t="s">
        <v>297</v>
      </c>
      <c r="K460" s="51" t="s">
        <v>298</v>
      </c>
      <c r="L460" s="51" t="s">
        <v>310</v>
      </c>
      <c r="M460" s="51" t="s">
        <v>280</v>
      </c>
      <c r="N460" s="51" t="s">
        <v>99</v>
      </c>
      <c r="O460" s="51" t="s">
        <v>515</v>
      </c>
      <c r="P460" s="54">
        <v>9148.7999999999993</v>
      </c>
      <c r="Q460" s="51" t="s">
        <v>99</v>
      </c>
      <c r="R460" s="51" t="s">
        <v>850</v>
      </c>
      <c r="S460" s="51" t="s">
        <v>877</v>
      </c>
    </row>
    <row r="461" spans="1:19" ht="14.1" hidden="1" customHeight="1" x14ac:dyDescent="0.3">
      <c r="A461" s="52" t="s">
        <v>99</v>
      </c>
      <c r="B461" s="51" t="s">
        <v>32</v>
      </c>
      <c r="C461" s="51" t="s">
        <v>100</v>
      </c>
      <c r="D461" s="51" t="s">
        <v>875</v>
      </c>
      <c r="E461" s="51" t="s">
        <v>876</v>
      </c>
      <c r="F461" s="51" t="s">
        <v>103</v>
      </c>
      <c r="G461" s="53">
        <v>45596</v>
      </c>
      <c r="H461" s="53">
        <v>45613</v>
      </c>
      <c r="I461" s="51" t="s">
        <v>104</v>
      </c>
      <c r="J461" s="51" t="s">
        <v>297</v>
      </c>
      <c r="K461" s="51" t="s">
        <v>298</v>
      </c>
      <c r="L461" s="51" t="s">
        <v>310</v>
      </c>
      <c r="M461" s="51" t="s">
        <v>280</v>
      </c>
      <c r="N461" s="51" t="s">
        <v>99</v>
      </c>
      <c r="O461" s="51" t="s">
        <v>281</v>
      </c>
      <c r="P461" s="54">
        <v>87542.58</v>
      </c>
      <c r="Q461" s="51" t="s">
        <v>99</v>
      </c>
      <c r="R461" s="51" t="s">
        <v>850</v>
      </c>
      <c r="S461" s="51" t="s">
        <v>282</v>
      </c>
    </row>
    <row r="462" spans="1:19" ht="14.1" hidden="1" customHeight="1" x14ac:dyDescent="0.3">
      <c r="A462" s="52" t="s">
        <v>99</v>
      </c>
      <c r="B462" s="51" t="s">
        <v>32</v>
      </c>
      <c r="C462" s="51" t="s">
        <v>100</v>
      </c>
      <c r="D462" s="51" t="s">
        <v>875</v>
      </c>
      <c r="E462" s="51" t="s">
        <v>876</v>
      </c>
      <c r="F462" s="51" t="s">
        <v>103</v>
      </c>
      <c r="G462" s="53">
        <v>45596</v>
      </c>
      <c r="H462" s="53">
        <v>45613</v>
      </c>
      <c r="I462" s="51" t="s">
        <v>104</v>
      </c>
      <c r="J462" s="51" t="s">
        <v>297</v>
      </c>
      <c r="K462" s="51" t="s">
        <v>298</v>
      </c>
      <c r="L462" s="51" t="s">
        <v>310</v>
      </c>
      <c r="M462" s="51" t="s">
        <v>280</v>
      </c>
      <c r="N462" s="51" t="s">
        <v>99</v>
      </c>
      <c r="O462" s="51" t="s">
        <v>515</v>
      </c>
      <c r="P462" s="54">
        <v>37510.080000000002</v>
      </c>
      <c r="Q462" s="51" t="s">
        <v>99</v>
      </c>
      <c r="R462" s="51" t="s">
        <v>850</v>
      </c>
      <c r="S462" s="51" t="s">
        <v>877</v>
      </c>
    </row>
    <row r="463" spans="1:19" ht="14.1" hidden="1" customHeight="1" x14ac:dyDescent="0.3">
      <c r="A463" s="52" t="s">
        <v>99</v>
      </c>
      <c r="B463" s="51" t="s">
        <v>32</v>
      </c>
      <c r="C463" s="51" t="s">
        <v>100</v>
      </c>
      <c r="D463" s="51" t="s">
        <v>875</v>
      </c>
      <c r="E463" s="51" t="s">
        <v>876</v>
      </c>
      <c r="F463" s="51" t="s">
        <v>103</v>
      </c>
      <c r="G463" s="53">
        <v>45596</v>
      </c>
      <c r="H463" s="53">
        <v>45613</v>
      </c>
      <c r="I463" s="51" t="s">
        <v>104</v>
      </c>
      <c r="J463" s="51" t="s">
        <v>297</v>
      </c>
      <c r="K463" s="51" t="s">
        <v>298</v>
      </c>
      <c r="L463" s="51" t="s">
        <v>310</v>
      </c>
      <c r="M463" s="51" t="s">
        <v>280</v>
      </c>
      <c r="N463" s="51" t="s">
        <v>99</v>
      </c>
      <c r="O463" s="51" t="s">
        <v>281</v>
      </c>
      <c r="P463" s="54">
        <v>5037696.5199999996</v>
      </c>
      <c r="Q463" s="51" t="s">
        <v>99</v>
      </c>
      <c r="R463" s="51" t="s">
        <v>850</v>
      </c>
      <c r="S463" s="51" t="s">
        <v>282</v>
      </c>
    </row>
    <row r="464" spans="1:19" ht="14.1" hidden="1" customHeight="1" x14ac:dyDescent="0.3">
      <c r="A464" s="52" t="s">
        <v>99</v>
      </c>
      <c r="B464" s="51" t="s">
        <v>32</v>
      </c>
      <c r="C464" s="51" t="s">
        <v>100</v>
      </c>
      <c r="D464" s="51" t="s">
        <v>875</v>
      </c>
      <c r="E464" s="51" t="s">
        <v>876</v>
      </c>
      <c r="F464" s="51" t="s">
        <v>103</v>
      </c>
      <c r="G464" s="53">
        <v>45596</v>
      </c>
      <c r="H464" s="53">
        <v>45613</v>
      </c>
      <c r="I464" s="51" t="s">
        <v>104</v>
      </c>
      <c r="J464" s="51" t="s">
        <v>297</v>
      </c>
      <c r="K464" s="51" t="s">
        <v>298</v>
      </c>
      <c r="L464" s="51" t="s">
        <v>310</v>
      </c>
      <c r="M464" s="51" t="s">
        <v>280</v>
      </c>
      <c r="N464" s="51" t="s">
        <v>99</v>
      </c>
      <c r="O464" s="51" t="s">
        <v>519</v>
      </c>
      <c r="P464" s="54">
        <v>169608</v>
      </c>
      <c r="Q464" s="51" t="s">
        <v>99</v>
      </c>
      <c r="R464" s="51" t="s">
        <v>850</v>
      </c>
      <c r="S464" s="51" t="s">
        <v>730</v>
      </c>
    </row>
    <row r="465" spans="1:19" ht="14.1" hidden="1" customHeight="1" x14ac:dyDescent="0.3">
      <c r="A465" s="52" t="s">
        <v>99</v>
      </c>
      <c r="B465" s="51" t="s">
        <v>32</v>
      </c>
      <c r="C465" s="51" t="s">
        <v>100</v>
      </c>
      <c r="D465" s="51" t="s">
        <v>875</v>
      </c>
      <c r="E465" s="51" t="s">
        <v>876</v>
      </c>
      <c r="F465" s="51" t="s">
        <v>103</v>
      </c>
      <c r="G465" s="53">
        <v>45596</v>
      </c>
      <c r="H465" s="53">
        <v>45613</v>
      </c>
      <c r="I465" s="51" t="s">
        <v>104</v>
      </c>
      <c r="J465" s="51" t="s">
        <v>297</v>
      </c>
      <c r="K465" s="51" t="s">
        <v>298</v>
      </c>
      <c r="L465" s="51" t="s">
        <v>310</v>
      </c>
      <c r="M465" s="51" t="s">
        <v>280</v>
      </c>
      <c r="N465" s="51" t="s">
        <v>99</v>
      </c>
      <c r="O465" s="51" t="s">
        <v>281</v>
      </c>
      <c r="P465" s="54">
        <v>59384.65</v>
      </c>
      <c r="Q465" s="51" t="s">
        <v>99</v>
      </c>
      <c r="R465" s="51" t="s">
        <v>850</v>
      </c>
      <c r="S465" s="51" t="s">
        <v>282</v>
      </c>
    </row>
    <row r="466" spans="1:19" ht="14.1" hidden="1" customHeight="1" x14ac:dyDescent="0.3">
      <c r="A466" s="52" t="s">
        <v>99</v>
      </c>
      <c r="B466" s="51" t="s">
        <v>32</v>
      </c>
      <c r="C466" s="51" t="s">
        <v>100</v>
      </c>
      <c r="D466" s="51" t="s">
        <v>875</v>
      </c>
      <c r="E466" s="51" t="s">
        <v>876</v>
      </c>
      <c r="F466" s="51" t="s">
        <v>103</v>
      </c>
      <c r="G466" s="53">
        <v>45596</v>
      </c>
      <c r="H466" s="53">
        <v>45613</v>
      </c>
      <c r="I466" s="51" t="s">
        <v>104</v>
      </c>
      <c r="J466" s="51" t="s">
        <v>297</v>
      </c>
      <c r="K466" s="51" t="s">
        <v>298</v>
      </c>
      <c r="L466" s="51" t="s">
        <v>310</v>
      </c>
      <c r="M466" s="51" t="s">
        <v>280</v>
      </c>
      <c r="N466" s="51" t="s">
        <v>99</v>
      </c>
      <c r="O466" s="51" t="s">
        <v>281</v>
      </c>
      <c r="P466" s="54">
        <v>193214</v>
      </c>
      <c r="Q466" s="51" t="s">
        <v>99</v>
      </c>
      <c r="R466" s="51" t="s">
        <v>850</v>
      </c>
      <c r="S466" s="51" t="s">
        <v>282</v>
      </c>
    </row>
    <row r="467" spans="1:19" ht="14.1" hidden="1" customHeight="1" x14ac:dyDescent="0.3">
      <c r="A467" s="52" t="s">
        <v>99</v>
      </c>
      <c r="B467" s="51" t="s">
        <v>32</v>
      </c>
      <c r="C467" s="51" t="s">
        <v>100</v>
      </c>
      <c r="D467" s="51" t="s">
        <v>875</v>
      </c>
      <c r="E467" s="51" t="s">
        <v>876</v>
      </c>
      <c r="F467" s="51" t="s">
        <v>103</v>
      </c>
      <c r="G467" s="53">
        <v>45596</v>
      </c>
      <c r="H467" s="53">
        <v>45613</v>
      </c>
      <c r="I467" s="51" t="s">
        <v>104</v>
      </c>
      <c r="J467" s="51" t="s">
        <v>297</v>
      </c>
      <c r="K467" s="51" t="s">
        <v>298</v>
      </c>
      <c r="L467" s="51" t="s">
        <v>310</v>
      </c>
      <c r="M467" s="51" t="s">
        <v>280</v>
      </c>
      <c r="N467" s="51" t="s">
        <v>99</v>
      </c>
      <c r="O467" s="51" t="s">
        <v>281</v>
      </c>
      <c r="P467" s="54">
        <v>571.79999999999995</v>
      </c>
      <c r="Q467" s="51" t="s">
        <v>99</v>
      </c>
      <c r="R467" s="51" t="s">
        <v>850</v>
      </c>
      <c r="S467" s="51" t="s">
        <v>282</v>
      </c>
    </row>
    <row r="468" spans="1:19" ht="14.1" hidden="1" customHeight="1" x14ac:dyDescent="0.3">
      <c r="A468" s="52" t="s">
        <v>99</v>
      </c>
      <c r="B468" s="51" t="s">
        <v>32</v>
      </c>
      <c r="C468" s="51" t="s">
        <v>100</v>
      </c>
      <c r="D468" s="51" t="s">
        <v>878</v>
      </c>
      <c r="E468" s="51" t="s">
        <v>879</v>
      </c>
      <c r="F468" s="51" t="s">
        <v>103</v>
      </c>
      <c r="G468" s="53">
        <v>45596</v>
      </c>
      <c r="H468" s="53">
        <v>45613</v>
      </c>
      <c r="I468" s="51" t="s">
        <v>104</v>
      </c>
      <c r="J468" s="51" t="s">
        <v>297</v>
      </c>
      <c r="K468" s="51" t="s">
        <v>298</v>
      </c>
      <c r="L468" s="51" t="s">
        <v>310</v>
      </c>
      <c r="M468" s="51" t="s">
        <v>280</v>
      </c>
      <c r="N468" s="51" t="s">
        <v>99</v>
      </c>
      <c r="O468" s="51" t="s">
        <v>281</v>
      </c>
      <c r="P468" s="54">
        <v>1374501.64</v>
      </c>
      <c r="Q468" s="51" t="s">
        <v>99</v>
      </c>
      <c r="R468" s="51" t="s">
        <v>850</v>
      </c>
      <c r="S468" s="51" t="s">
        <v>282</v>
      </c>
    </row>
    <row r="469" spans="1:19" ht="14.1" hidden="1" customHeight="1" x14ac:dyDescent="0.3">
      <c r="A469" s="52" t="s">
        <v>99</v>
      </c>
      <c r="B469" s="51" t="s">
        <v>32</v>
      </c>
      <c r="C469" s="51" t="s">
        <v>100</v>
      </c>
      <c r="D469" s="51" t="s">
        <v>880</v>
      </c>
      <c r="E469" s="51" t="s">
        <v>881</v>
      </c>
      <c r="F469" s="51" t="s">
        <v>103</v>
      </c>
      <c r="G469" s="53">
        <v>45603</v>
      </c>
      <c r="H469" s="53">
        <v>45613</v>
      </c>
      <c r="I469" s="51" t="s">
        <v>104</v>
      </c>
      <c r="J469" s="51" t="s">
        <v>297</v>
      </c>
      <c r="K469" s="51" t="s">
        <v>298</v>
      </c>
      <c r="L469" s="51" t="s">
        <v>285</v>
      </c>
      <c r="M469" s="51" t="s">
        <v>280</v>
      </c>
      <c r="N469" s="51" t="s">
        <v>99</v>
      </c>
      <c r="O469" s="51" t="s">
        <v>281</v>
      </c>
      <c r="P469" s="54">
        <v>123246</v>
      </c>
      <c r="Q469" s="51" t="s">
        <v>99</v>
      </c>
      <c r="R469" s="51" t="s">
        <v>850</v>
      </c>
      <c r="S469" s="51" t="s">
        <v>282</v>
      </c>
    </row>
    <row r="470" spans="1:19" ht="14.1" hidden="1" customHeight="1" x14ac:dyDescent="0.3">
      <c r="A470" s="52" t="s">
        <v>99</v>
      </c>
      <c r="B470" s="51" t="s">
        <v>32</v>
      </c>
      <c r="C470" s="51" t="s">
        <v>100</v>
      </c>
      <c r="D470" s="51" t="s">
        <v>882</v>
      </c>
      <c r="E470" s="51" t="s">
        <v>883</v>
      </c>
      <c r="F470" s="51" t="s">
        <v>103</v>
      </c>
      <c r="G470" s="53">
        <v>45609</v>
      </c>
      <c r="H470" s="53">
        <v>45613</v>
      </c>
      <c r="I470" s="51" t="s">
        <v>104</v>
      </c>
      <c r="J470" s="51" t="s">
        <v>297</v>
      </c>
      <c r="K470" s="51" t="s">
        <v>298</v>
      </c>
      <c r="L470" s="51" t="s">
        <v>279</v>
      </c>
      <c r="M470" s="51" t="s">
        <v>280</v>
      </c>
      <c r="N470" s="51" t="s">
        <v>99</v>
      </c>
      <c r="O470" s="51" t="s">
        <v>281</v>
      </c>
      <c r="P470" s="54">
        <v>1129520</v>
      </c>
      <c r="Q470" s="51" t="s">
        <v>99</v>
      </c>
      <c r="R470" s="51" t="s">
        <v>850</v>
      </c>
      <c r="S470" s="51" t="s">
        <v>282</v>
      </c>
    </row>
    <row r="471" spans="1:19" ht="14.1" hidden="1" customHeight="1" x14ac:dyDescent="0.3">
      <c r="A471" s="52" t="s">
        <v>99</v>
      </c>
      <c r="B471" s="51" t="s">
        <v>32</v>
      </c>
      <c r="C471" s="51" t="s">
        <v>100</v>
      </c>
      <c r="D471" s="51" t="s">
        <v>884</v>
      </c>
      <c r="E471" s="51" t="s">
        <v>885</v>
      </c>
      <c r="F471" s="51" t="s">
        <v>103</v>
      </c>
      <c r="G471" s="53">
        <v>45610</v>
      </c>
      <c r="H471" s="53">
        <v>45613</v>
      </c>
      <c r="I471" s="51" t="s">
        <v>104</v>
      </c>
      <c r="J471" s="51" t="s">
        <v>297</v>
      </c>
      <c r="K471" s="51" t="s">
        <v>298</v>
      </c>
      <c r="L471" s="51" t="s">
        <v>279</v>
      </c>
      <c r="M471" s="51" t="s">
        <v>280</v>
      </c>
      <c r="N471" s="51" t="s">
        <v>99</v>
      </c>
      <c r="O471" s="51" t="s">
        <v>281</v>
      </c>
      <c r="P471" s="54">
        <v>1242472</v>
      </c>
      <c r="Q471" s="51" t="s">
        <v>99</v>
      </c>
      <c r="R471" s="51" t="s">
        <v>850</v>
      </c>
      <c r="S471" s="51" t="s">
        <v>282</v>
      </c>
    </row>
    <row r="472" spans="1:19" ht="14.1" hidden="1" customHeight="1" x14ac:dyDescent="0.3">
      <c r="A472" s="52" t="s">
        <v>99</v>
      </c>
      <c r="B472" s="51" t="s">
        <v>32</v>
      </c>
      <c r="C472" s="51" t="s">
        <v>100</v>
      </c>
      <c r="D472" s="51" t="s">
        <v>886</v>
      </c>
      <c r="E472" s="51" t="s">
        <v>887</v>
      </c>
      <c r="F472" s="51" t="s">
        <v>103</v>
      </c>
      <c r="G472" s="53">
        <v>45604</v>
      </c>
      <c r="H472" s="53">
        <v>45614</v>
      </c>
      <c r="I472" s="51" t="s">
        <v>104</v>
      </c>
      <c r="J472" s="51" t="s">
        <v>297</v>
      </c>
      <c r="K472" s="51" t="s">
        <v>298</v>
      </c>
      <c r="L472" s="51" t="s">
        <v>310</v>
      </c>
      <c r="M472" s="51" t="s">
        <v>280</v>
      </c>
      <c r="N472" s="51" t="s">
        <v>99</v>
      </c>
      <c r="O472" s="51" t="s">
        <v>281</v>
      </c>
      <c r="P472" s="54">
        <v>182968.18</v>
      </c>
      <c r="Q472" s="51" t="s">
        <v>99</v>
      </c>
      <c r="R472" s="51" t="s">
        <v>179</v>
      </c>
      <c r="S472" s="51" t="s">
        <v>282</v>
      </c>
    </row>
    <row r="473" spans="1:19" ht="14.1" hidden="1" customHeight="1" x14ac:dyDescent="0.3">
      <c r="A473" s="52" t="s">
        <v>99</v>
      </c>
      <c r="B473" s="51" t="s">
        <v>32</v>
      </c>
      <c r="C473" s="51" t="s">
        <v>100</v>
      </c>
      <c r="D473" s="51" t="s">
        <v>875</v>
      </c>
      <c r="E473" s="51" t="s">
        <v>876</v>
      </c>
      <c r="F473" s="51" t="s">
        <v>103</v>
      </c>
      <c r="G473" s="53">
        <v>45596</v>
      </c>
      <c r="H473" s="53">
        <v>45613</v>
      </c>
      <c r="I473" s="51" t="s">
        <v>104</v>
      </c>
      <c r="J473" s="51" t="s">
        <v>308</v>
      </c>
      <c r="K473" s="51" t="s">
        <v>309</v>
      </c>
      <c r="L473" s="51" t="s">
        <v>310</v>
      </c>
      <c r="M473" s="51" t="s">
        <v>280</v>
      </c>
      <c r="N473" s="51" t="s">
        <v>99</v>
      </c>
      <c r="O473" s="51" t="s">
        <v>281</v>
      </c>
      <c r="P473" s="54">
        <v>457033.22</v>
      </c>
      <c r="Q473" s="51" t="s">
        <v>99</v>
      </c>
      <c r="R473" s="51" t="s">
        <v>850</v>
      </c>
      <c r="S473" s="51" t="s">
        <v>282</v>
      </c>
    </row>
    <row r="474" spans="1:19" ht="14.1" hidden="1" customHeight="1" x14ac:dyDescent="0.3">
      <c r="A474" s="52" t="s">
        <v>99</v>
      </c>
      <c r="B474" s="51" t="s">
        <v>32</v>
      </c>
      <c r="C474" s="51" t="s">
        <v>100</v>
      </c>
      <c r="D474" s="51" t="s">
        <v>875</v>
      </c>
      <c r="E474" s="51" t="s">
        <v>876</v>
      </c>
      <c r="F474" s="51" t="s">
        <v>103</v>
      </c>
      <c r="G474" s="53">
        <v>45596</v>
      </c>
      <c r="H474" s="53">
        <v>45613</v>
      </c>
      <c r="I474" s="51" t="s">
        <v>104</v>
      </c>
      <c r="J474" s="51" t="s">
        <v>308</v>
      </c>
      <c r="K474" s="51" t="s">
        <v>309</v>
      </c>
      <c r="L474" s="51" t="s">
        <v>310</v>
      </c>
      <c r="M474" s="51" t="s">
        <v>280</v>
      </c>
      <c r="N474" s="51" t="s">
        <v>99</v>
      </c>
      <c r="O474" s="51" t="s">
        <v>281</v>
      </c>
      <c r="P474" s="54">
        <v>5661</v>
      </c>
      <c r="Q474" s="51" t="s">
        <v>99</v>
      </c>
      <c r="R474" s="51" t="s">
        <v>850</v>
      </c>
      <c r="S474" s="51" t="s">
        <v>282</v>
      </c>
    </row>
    <row r="475" spans="1:19" ht="14.1" hidden="1" customHeight="1" x14ac:dyDescent="0.3">
      <c r="A475" s="52" t="s">
        <v>99</v>
      </c>
      <c r="B475" s="51" t="s">
        <v>32</v>
      </c>
      <c r="C475" s="51" t="s">
        <v>100</v>
      </c>
      <c r="D475" s="51" t="s">
        <v>888</v>
      </c>
      <c r="E475" s="51" t="s">
        <v>889</v>
      </c>
      <c r="F475" s="51" t="s">
        <v>103</v>
      </c>
      <c r="G475" s="53">
        <v>45548</v>
      </c>
      <c r="H475" s="53">
        <v>45613</v>
      </c>
      <c r="I475" s="51" t="s">
        <v>104</v>
      </c>
      <c r="J475" s="51" t="s">
        <v>216</v>
      </c>
      <c r="K475" s="51" t="s">
        <v>217</v>
      </c>
      <c r="L475" s="51" t="s">
        <v>525</v>
      </c>
      <c r="M475" s="51" t="s">
        <v>280</v>
      </c>
      <c r="N475" s="51" t="s">
        <v>99</v>
      </c>
      <c r="O475" s="51" t="s">
        <v>281</v>
      </c>
      <c r="P475" s="54">
        <v>4160.03</v>
      </c>
      <c r="Q475" s="51" t="s">
        <v>99</v>
      </c>
      <c r="R475" s="51" t="s">
        <v>850</v>
      </c>
      <c r="S475" s="51" t="s">
        <v>313</v>
      </c>
    </row>
    <row r="476" spans="1:19" ht="14.1" hidden="1" customHeight="1" x14ac:dyDescent="0.3">
      <c r="A476" s="52" t="s">
        <v>99</v>
      </c>
      <c r="B476" s="51" t="s">
        <v>32</v>
      </c>
      <c r="C476" s="51" t="s">
        <v>100</v>
      </c>
      <c r="D476" s="51" t="s">
        <v>890</v>
      </c>
      <c r="E476" s="51" t="s">
        <v>891</v>
      </c>
      <c r="F476" s="51" t="s">
        <v>103</v>
      </c>
      <c r="G476" s="53">
        <v>45548</v>
      </c>
      <c r="H476" s="53">
        <v>45613</v>
      </c>
      <c r="I476" s="51" t="s">
        <v>104</v>
      </c>
      <c r="J476" s="51" t="s">
        <v>216</v>
      </c>
      <c r="K476" s="51" t="s">
        <v>217</v>
      </c>
      <c r="L476" s="51" t="s">
        <v>525</v>
      </c>
      <c r="M476" s="51" t="s">
        <v>280</v>
      </c>
      <c r="N476" s="51" t="s">
        <v>99</v>
      </c>
      <c r="O476" s="51" t="s">
        <v>281</v>
      </c>
      <c r="P476" s="54">
        <v>1460.23</v>
      </c>
      <c r="Q476" s="51" t="s">
        <v>99</v>
      </c>
      <c r="R476" s="51" t="s">
        <v>850</v>
      </c>
      <c r="S476" s="51" t="s">
        <v>313</v>
      </c>
    </row>
    <row r="477" spans="1:19" ht="14.1" hidden="1" customHeight="1" x14ac:dyDescent="0.3">
      <c r="A477" s="52" t="s">
        <v>99</v>
      </c>
      <c r="B477" s="51" t="s">
        <v>32</v>
      </c>
      <c r="C477" s="51" t="s">
        <v>100</v>
      </c>
      <c r="D477" s="51" t="s">
        <v>875</v>
      </c>
      <c r="E477" s="51" t="s">
        <v>876</v>
      </c>
      <c r="F477" s="51" t="s">
        <v>103</v>
      </c>
      <c r="G477" s="53">
        <v>45596</v>
      </c>
      <c r="H477" s="53">
        <v>45613</v>
      </c>
      <c r="I477" s="51" t="s">
        <v>104</v>
      </c>
      <c r="J477" s="51" t="s">
        <v>311</v>
      </c>
      <c r="K477" s="51" t="s">
        <v>312</v>
      </c>
      <c r="L477" s="51" t="s">
        <v>310</v>
      </c>
      <c r="M477" s="51" t="s">
        <v>280</v>
      </c>
      <c r="N477" s="51" t="s">
        <v>99</v>
      </c>
      <c r="O477" s="51" t="s">
        <v>281</v>
      </c>
      <c r="P477" s="54">
        <v>16059.17</v>
      </c>
      <c r="Q477" s="51" t="s">
        <v>99</v>
      </c>
      <c r="R477" s="51" t="s">
        <v>850</v>
      </c>
      <c r="S477" s="51" t="s">
        <v>282</v>
      </c>
    </row>
    <row r="478" spans="1:19" ht="14.1" hidden="1" customHeight="1" x14ac:dyDescent="0.3">
      <c r="A478" s="52" t="s">
        <v>99</v>
      </c>
      <c r="B478" s="51" t="s">
        <v>32</v>
      </c>
      <c r="C478" s="51" t="s">
        <v>100</v>
      </c>
      <c r="D478" s="51" t="s">
        <v>892</v>
      </c>
      <c r="E478" s="51" t="s">
        <v>893</v>
      </c>
      <c r="F478" s="51" t="s">
        <v>103</v>
      </c>
      <c r="G478" s="53">
        <v>45589</v>
      </c>
      <c r="H478" s="53">
        <v>45611</v>
      </c>
      <c r="I478" s="51" t="s">
        <v>104</v>
      </c>
      <c r="J478" s="51" t="s">
        <v>311</v>
      </c>
      <c r="K478" s="51" t="s">
        <v>312</v>
      </c>
      <c r="L478" s="51" t="s">
        <v>279</v>
      </c>
      <c r="M478" s="51" t="s">
        <v>280</v>
      </c>
      <c r="N478" s="51" t="s">
        <v>99</v>
      </c>
      <c r="O478" s="51" t="s">
        <v>281</v>
      </c>
      <c r="P478" s="54">
        <v>126691</v>
      </c>
      <c r="Q478" s="51" t="s">
        <v>99</v>
      </c>
      <c r="R478" s="51" t="s">
        <v>844</v>
      </c>
      <c r="S478" s="51" t="s">
        <v>282</v>
      </c>
    </row>
    <row r="479" spans="1:19" ht="14.1" hidden="1" customHeight="1" x14ac:dyDescent="0.3">
      <c r="A479" s="52" t="s">
        <v>99</v>
      </c>
      <c r="B479" s="51" t="s">
        <v>32</v>
      </c>
      <c r="C479" s="51" t="s">
        <v>100</v>
      </c>
      <c r="D479" s="51" t="s">
        <v>894</v>
      </c>
      <c r="E479" s="51" t="s">
        <v>895</v>
      </c>
      <c r="F479" s="51" t="s">
        <v>103</v>
      </c>
      <c r="G479" s="53">
        <v>45579</v>
      </c>
      <c r="H479" s="53">
        <v>45609</v>
      </c>
      <c r="I479" s="51" t="s">
        <v>104</v>
      </c>
      <c r="J479" s="51" t="s">
        <v>159</v>
      </c>
      <c r="K479" s="51" t="s">
        <v>160</v>
      </c>
      <c r="L479" s="51" t="s">
        <v>316</v>
      </c>
      <c r="M479" s="51" t="s">
        <v>280</v>
      </c>
      <c r="N479" s="51" t="s">
        <v>99</v>
      </c>
      <c r="O479" s="51" t="s">
        <v>281</v>
      </c>
      <c r="P479" s="54">
        <v>202.5</v>
      </c>
      <c r="Q479" s="51" t="s">
        <v>99</v>
      </c>
      <c r="R479" s="51" t="s">
        <v>896</v>
      </c>
      <c r="S479" s="51" t="s">
        <v>282</v>
      </c>
    </row>
    <row r="480" spans="1:19" ht="14.1" hidden="1" customHeight="1" x14ac:dyDescent="0.3">
      <c r="A480" s="52" t="s">
        <v>99</v>
      </c>
      <c r="B480" s="51" t="s">
        <v>32</v>
      </c>
      <c r="C480" s="51" t="s">
        <v>100</v>
      </c>
      <c r="D480" s="51" t="s">
        <v>897</v>
      </c>
      <c r="E480" s="51" t="s">
        <v>898</v>
      </c>
      <c r="F480" s="51" t="s">
        <v>103</v>
      </c>
      <c r="G480" s="53">
        <v>45579</v>
      </c>
      <c r="H480" s="53">
        <v>45609</v>
      </c>
      <c r="I480" s="51" t="s">
        <v>104</v>
      </c>
      <c r="J480" s="51" t="s">
        <v>159</v>
      </c>
      <c r="K480" s="51" t="s">
        <v>160</v>
      </c>
      <c r="L480" s="51" t="s">
        <v>316</v>
      </c>
      <c r="M480" s="51" t="s">
        <v>280</v>
      </c>
      <c r="N480" s="51" t="s">
        <v>99</v>
      </c>
      <c r="O480" s="51" t="s">
        <v>281</v>
      </c>
      <c r="P480" s="54">
        <v>4362.5</v>
      </c>
      <c r="Q480" s="51" t="s">
        <v>99</v>
      </c>
      <c r="R480" s="51" t="s">
        <v>896</v>
      </c>
      <c r="S480" s="51" t="s">
        <v>282</v>
      </c>
    </row>
    <row r="481" spans="1:19" ht="14.1" hidden="1" customHeight="1" x14ac:dyDescent="0.3">
      <c r="A481" s="52" t="s">
        <v>99</v>
      </c>
      <c r="B481" s="51" t="s">
        <v>32</v>
      </c>
      <c r="C481" s="51" t="s">
        <v>100</v>
      </c>
      <c r="D481" s="51" t="s">
        <v>899</v>
      </c>
      <c r="E481" s="51" t="s">
        <v>900</v>
      </c>
      <c r="F481" s="51" t="s">
        <v>103</v>
      </c>
      <c r="G481" s="53">
        <v>45579</v>
      </c>
      <c r="H481" s="53">
        <v>45609</v>
      </c>
      <c r="I481" s="51" t="s">
        <v>104</v>
      </c>
      <c r="J481" s="51" t="s">
        <v>159</v>
      </c>
      <c r="K481" s="51" t="s">
        <v>160</v>
      </c>
      <c r="L481" s="51" t="s">
        <v>316</v>
      </c>
      <c r="M481" s="51" t="s">
        <v>280</v>
      </c>
      <c r="N481" s="51" t="s">
        <v>99</v>
      </c>
      <c r="O481" s="51" t="s">
        <v>281</v>
      </c>
      <c r="P481" s="54">
        <v>985.5</v>
      </c>
      <c r="Q481" s="51" t="s">
        <v>99</v>
      </c>
      <c r="R481" s="51" t="s">
        <v>896</v>
      </c>
      <c r="S481" s="51" t="s">
        <v>282</v>
      </c>
    </row>
    <row r="482" spans="1:19" ht="14.1" hidden="1" customHeight="1" x14ac:dyDescent="0.3">
      <c r="A482" s="52" t="s">
        <v>99</v>
      </c>
      <c r="B482" s="51" t="s">
        <v>32</v>
      </c>
      <c r="C482" s="51" t="s">
        <v>100</v>
      </c>
      <c r="D482" s="51" t="s">
        <v>901</v>
      </c>
      <c r="E482" s="51" t="s">
        <v>902</v>
      </c>
      <c r="F482" s="51" t="s">
        <v>103</v>
      </c>
      <c r="G482" s="53">
        <v>45579</v>
      </c>
      <c r="H482" s="53">
        <v>45608</v>
      </c>
      <c r="I482" s="51" t="s">
        <v>104</v>
      </c>
      <c r="J482" s="51" t="s">
        <v>159</v>
      </c>
      <c r="K482" s="51" t="s">
        <v>160</v>
      </c>
      <c r="L482" s="51" t="s">
        <v>316</v>
      </c>
      <c r="M482" s="51" t="s">
        <v>280</v>
      </c>
      <c r="N482" s="51" t="s">
        <v>99</v>
      </c>
      <c r="O482" s="51" t="s">
        <v>281</v>
      </c>
      <c r="P482" s="54">
        <v>9017.66</v>
      </c>
      <c r="Q482" s="51" t="s">
        <v>99</v>
      </c>
      <c r="R482" s="51" t="s">
        <v>903</v>
      </c>
      <c r="S482" s="51" t="s">
        <v>282</v>
      </c>
    </row>
    <row r="483" spans="1:19" ht="14.1" hidden="1" customHeight="1" x14ac:dyDescent="0.3">
      <c r="A483" s="52" t="s">
        <v>99</v>
      </c>
      <c r="B483" s="51" t="s">
        <v>32</v>
      </c>
      <c r="C483" s="51" t="s">
        <v>100</v>
      </c>
      <c r="D483" s="51" t="s">
        <v>904</v>
      </c>
      <c r="E483" s="51" t="s">
        <v>905</v>
      </c>
      <c r="F483" s="51" t="s">
        <v>103</v>
      </c>
      <c r="G483" s="53">
        <v>45596</v>
      </c>
      <c r="H483" s="53">
        <v>45613</v>
      </c>
      <c r="I483" s="51" t="s">
        <v>104</v>
      </c>
      <c r="J483" s="51" t="s">
        <v>538</v>
      </c>
      <c r="K483" s="51" t="s">
        <v>539</v>
      </c>
      <c r="L483" s="51" t="s">
        <v>310</v>
      </c>
      <c r="M483" s="51" t="s">
        <v>280</v>
      </c>
      <c r="N483" s="51" t="s">
        <v>99</v>
      </c>
      <c r="O483" s="51" t="s">
        <v>540</v>
      </c>
      <c r="P483" s="54">
        <v>347413.91</v>
      </c>
      <c r="Q483" s="51" t="s">
        <v>99</v>
      </c>
      <c r="R483" s="51" t="s">
        <v>850</v>
      </c>
      <c r="S483" s="51" t="s">
        <v>773</v>
      </c>
    </row>
    <row r="484" spans="1:19" ht="14.1" hidden="1" customHeight="1" x14ac:dyDescent="0.3">
      <c r="A484" s="52" t="s">
        <v>99</v>
      </c>
      <c r="B484" s="51" t="s">
        <v>32</v>
      </c>
      <c r="C484" s="51" t="s">
        <v>100</v>
      </c>
      <c r="D484" s="51" t="s">
        <v>904</v>
      </c>
      <c r="E484" s="51" t="s">
        <v>905</v>
      </c>
      <c r="F484" s="51" t="s">
        <v>103</v>
      </c>
      <c r="G484" s="53">
        <v>45596</v>
      </c>
      <c r="H484" s="53">
        <v>45613</v>
      </c>
      <c r="I484" s="51" t="s">
        <v>104</v>
      </c>
      <c r="J484" s="51" t="s">
        <v>538</v>
      </c>
      <c r="K484" s="51" t="s">
        <v>539</v>
      </c>
      <c r="L484" s="51" t="s">
        <v>310</v>
      </c>
      <c r="M484" s="51" t="s">
        <v>280</v>
      </c>
      <c r="N484" s="51" t="s">
        <v>99</v>
      </c>
      <c r="O484" s="51" t="s">
        <v>334</v>
      </c>
      <c r="P484" s="54">
        <v>111316.05</v>
      </c>
      <c r="Q484" s="51" t="s">
        <v>99</v>
      </c>
      <c r="R484" s="51" t="s">
        <v>850</v>
      </c>
      <c r="S484" s="51" t="s">
        <v>772</v>
      </c>
    </row>
    <row r="485" spans="1:19" ht="14.1" hidden="1" customHeight="1" x14ac:dyDescent="0.3">
      <c r="A485" s="52" t="s">
        <v>99</v>
      </c>
      <c r="B485" s="51" t="s">
        <v>32</v>
      </c>
      <c r="C485" s="51" t="s">
        <v>100</v>
      </c>
      <c r="D485" s="51" t="s">
        <v>904</v>
      </c>
      <c r="E485" s="51" t="s">
        <v>905</v>
      </c>
      <c r="F485" s="51" t="s">
        <v>103</v>
      </c>
      <c r="G485" s="53">
        <v>45596</v>
      </c>
      <c r="H485" s="53">
        <v>45613</v>
      </c>
      <c r="I485" s="51" t="s">
        <v>104</v>
      </c>
      <c r="J485" s="51" t="s">
        <v>538</v>
      </c>
      <c r="K485" s="51" t="s">
        <v>539</v>
      </c>
      <c r="L485" s="51" t="s">
        <v>310</v>
      </c>
      <c r="M485" s="51" t="s">
        <v>280</v>
      </c>
      <c r="N485" s="51" t="s">
        <v>99</v>
      </c>
      <c r="O485" s="51" t="s">
        <v>552</v>
      </c>
      <c r="P485" s="54">
        <v>843169.55</v>
      </c>
      <c r="Q485" s="51" t="s">
        <v>99</v>
      </c>
      <c r="R485" s="51" t="s">
        <v>850</v>
      </c>
      <c r="S485" s="51" t="s">
        <v>771</v>
      </c>
    </row>
    <row r="486" spans="1:19" ht="14.1" hidden="1" customHeight="1" x14ac:dyDescent="0.3">
      <c r="A486" s="52" t="s">
        <v>99</v>
      </c>
      <c r="B486" s="51" t="s">
        <v>32</v>
      </c>
      <c r="C486" s="51" t="s">
        <v>100</v>
      </c>
      <c r="D486" s="51" t="s">
        <v>904</v>
      </c>
      <c r="E486" s="51" t="s">
        <v>905</v>
      </c>
      <c r="F486" s="51" t="s">
        <v>103</v>
      </c>
      <c r="G486" s="53">
        <v>45596</v>
      </c>
      <c r="H486" s="53">
        <v>45613</v>
      </c>
      <c r="I486" s="51" t="s">
        <v>104</v>
      </c>
      <c r="J486" s="51" t="s">
        <v>538</v>
      </c>
      <c r="K486" s="51" t="s">
        <v>539</v>
      </c>
      <c r="L486" s="51" t="s">
        <v>310</v>
      </c>
      <c r="M486" s="51" t="s">
        <v>280</v>
      </c>
      <c r="N486" s="51" t="s">
        <v>99</v>
      </c>
      <c r="O486" s="51" t="s">
        <v>549</v>
      </c>
      <c r="P486" s="54">
        <v>683111.06</v>
      </c>
      <c r="Q486" s="51" t="s">
        <v>99</v>
      </c>
      <c r="R486" s="51" t="s">
        <v>850</v>
      </c>
      <c r="S486" s="51" t="s">
        <v>770</v>
      </c>
    </row>
    <row r="487" spans="1:19" ht="14.1" hidden="1" customHeight="1" x14ac:dyDescent="0.3">
      <c r="A487" s="52" t="s">
        <v>99</v>
      </c>
      <c r="B487" s="51" t="s">
        <v>32</v>
      </c>
      <c r="C487" s="51" t="s">
        <v>100</v>
      </c>
      <c r="D487" s="51" t="s">
        <v>904</v>
      </c>
      <c r="E487" s="51" t="s">
        <v>905</v>
      </c>
      <c r="F487" s="51" t="s">
        <v>103</v>
      </c>
      <c r="G487" s="53">
        <v>45596</v>
      </c>
      <c r="H487" s="53">
        <v>45613</v>
      </c>
      <c r="I487" s="51" t="s">
        <v>104</v>
      </c>
      <c r="J487" s="51" t="s">
        <v>538</v>
      </c>
      <c r="K487" s="51" t="s">
        <v>539</v>
      </c>
      <c r="L487" s="51" t="s">
        <v>310</v>
      </c>
      <c r="M487" s="51" t="s">
        <v>280</v>
      </c>
      <c r="N487" s="51" t="s">
        <v>99</v>
      </c>
      <c r="O487" s="51" t="s">
        <v>641</v>
      </c>
      <c r="P487" s="54">
        <v>53881.41</v>
      </c>
      <c r="Q487" s="51" t="s">
        <v>99</v>
      </c>
      <c r="R487" s="51" t="s">
        <v>850</v>
      </c>
      <c r="S487" s="51" t="s">
        <v>906</v>
      </c>
    </row>
    <row r="488" spans="1:19" ht="14.1" hidden="1" customHeight="1" x14ac:dyDescent="0.3">
      <c r="A488" s="52" t="s">
        <v>99</v>
      </c>
      <c r="B488" s="51" t="s">
        <v>32</v>
      </c>
      <c r="C488" s="51" t="s">
        <v>100</v>
      </c>
      <c r="D488" s="51" t="s">
        <v>904</v>
      </c>
      <c r="E488" s="51" t="s">
        <v>905</v>
      </c>
      <c r="F488" s="51" t="s">
        <v>103</v>
      </c>
      <c r="G488" s="53">
        <v>45596</v>
      </c>
      <c r="H488" s="53">
        <v>45613</v>
      </c>
      <c r="I488" s="51" t="s">
        <v>104</v>
      </c>
      <c r="J488" s="51" t="s">
        <v>538</v>
      </c>
      <c r="K488" s="51" t="s">
        <v>539</v>
      </c>
      <c r="L488" s="51" t="s">
        <v>310</v>
      </c>
      <c r="M488" s="51" t="s">
        <v>280</v>
      </c>
      <c r="N488" s="51" t="s">
        <v>99</v>
      </c>
      <c r="O488" s="51" t="s">
        <v>766</v>
      </c>
      <c r="P488" s="54">
        <v>1311.1</v>
      </c>
      <c r="Q488" s="51" t="s">
        <v>99</v>
      </c>
      <c r="R488" s="51" t="s">
        <v>850</v>
      </c>
      <c r="S488" s="51" t="s">
        <v>767</v>
      </c>
    </row>
    <row r="489" spans="1:19" ht="14.1" hidden="1" customHeight="1" x14ac:dyDescent="0.3">
      <c r="A489" s="52" t="s">
        <v>99</v>
      </c>
      <c r="B489" s="51" t="s">
        <v>32</v>
      </c>
      <c r="C489" s="51" t="s">
        <v>100</v>
      </c>
      <c r="D489" s="51" t="s">
        <v>904</v>
      </c>
      <c r="E489" s="51" t="s">
        <v>905</v>
      </c>
      <c r="F489" s="51" t="s">
        <v>103</v>
      </c>
      <c r="G489" s="53">
        <v>45596</v>
      </c>
      <c r="H489" s="53">
        <v>45613</v>
      </c>
      <c r="I489" s="51" t="s">
        <v>104</v>
      </c>
      <c r="J489" s="51" t="s">
        <v>538</v>
      </c>
      <c r="K489" s="51" t="s">
        <v>539</v>
      </c>
      <c r="L489" s="51" t="s">
        <v>310</v>
      </c>
      <c r="M489" s="51" t="s">
        <v>280</v>
      </c>
      <c r="N489" s="51" t="s">
        <v>99</v>
      </c>
      <c r="O489" s="51" t="s">
        <v>636</v>
      </c>
      <c r="P489" s="54">
        <v>192489.4</v>
      </c>
      <c r="Q489" s="51" t="s">
        <v>99</v>
      </c>
      <c r="R489" s="51" t="s">
        <v>850</v>
      </c>
      <c r="S489" s="51" t="s">
        <v>765</v>
      </c>
    </row>
    <row r="490" spans="1:19" ht="14.1" hidden="1" customHeight="1" x14ac:dyDescent="0.3">
      <c r="A490" s="52" t="s">
        <v>99</v>
      </c>
      <c r="B490" s="51" t="s">
        <v>32</v>
      </c>
      <c r="C490" s="51" t="s">
        <v>100</v>
      </c>
      <c r="D490" s="51" t="s">
        <v>904</v>
      </c>
      <c r="E490" s="51" t="s">
        <v>905</v>
      </c>
      <c r="F490" s="51" t="s">
        <v>103</v>
      </c>
      <c r="G490" s="53">
        <v>45596</v>
      </c>
      <c r="H490" s="53">
        <v>45613</v>
      </c>
      <c r="I490" s="51" t="s">
        <v>104</v>
      </c>
      <c r="J490" s="51" t="s">
        <v>538</v>
      </c>
      <c r="K490" s="51" t="s">
        <v>539</v>
      </c>
      <c r="L490" s="51" t="s">
        <v>310</v>
      </c>
      <c r="M490" s="51" t="s">
        <v>280</v>
      </c>
      <c r="N490" s="51" t="s">
        <v>99</v>
      </c>
      <c r="O490" s="51" t="s">
        <v>763</v>
      </c>
      <c r="P490" s="54">
        <v>3933.3</v>
      </c>
      <c r="Q490" s="51" t="s">
        <v>99</v>
      </c>
      <c r="R490" s="51" t="s">
        <v>850</v>
      </c>
      <c r="S490" s="51" t="s">
        <v>764</v>
      </c>
    </row>
    <row r="491" spans="1:19" ht="14.1" hidden="1" customHeight="1" x14ac:dyDescent="0.3">
      <c r="A491" s="52" t="s">
        <v>99</v>
      </c>
      <c r="B491" s="51" t="s">
        <v>32</v>
      </c>
      <c r="C491" s="51" t="s">
        <v>100</v>
      </c>
      <c r="D491" s="51" t="s">
        <v>904</v>
      </c>
      <c r="E491" s="51" t="s">
        <v>905</v>
      </c>
      <c r="F491" s="51" t="s">
        <v>103</v>
      </c>
      <c r="G491" s="53">
        <v>45596</v>
      </c>
      <c r="H491" s="53">
        <v>45613</v>
      </c>
      <c r="I491" s="51" t="s">
        <v>104</v>
      </c>
      <c r="J491" s="51" t="s">
        <v>538</v>
      </c>
      <c r="K491" s="51" t="s">
        <v>539</v>
      </c>
      <c r="L491" s="51" t="s">
        <v>310</v>
      </c>
      <c r="M491" s="51" t="s">
        <v>280</v>
      </c>
      <c r="N491" s="51" t="s">
        <v>99</v>
      </c>
      <c r="O491" s="51" t="s">
        <v>756</v>
      </c>
      <c r="P491" s="54">
        <v>6465.06</v>
      </c>
      <c r="Q491" s="51" t="s">
        <v>99</v>
      </c>
      <c r="R491" s="51" t="s">
        <v>850</v>
      </c>
      <c r="S491" s="51" t="s">
        <v>757</v>
      </c>
    </row>
    <row r="492" spans="1:19" ht="14.1" hidden="1" customHeight="1" x14ac:dyDescent="0.3">
      <c r="A492" s="52" t="s">
        <v>99</v>
      </c>
      <c r="B492" s="51" t="s">
        <v>32</v>
      </c>
      <c r="C492" s="51" t="s">
        <v>100</v>
      </c>
      <c r="D492" s="51" t="s">
        <v>904</v>
      </c>
      <c r="E492" s="51" t="s">
        <v>905</v>
      </c>
      <c r="F492" s="51" t="s">
        <v>103</v>
      </c>
      <c r="G492" s="53">
        <v>45596</v>
      </c>
      <c r="H492" s="53">
        <v>45613</v>
      </c>
      <c r="I492" s="51" t="s">
        <v>104</v>
      </c>
      <c r="J492" s="51" t="s">
        <v>538</v>
      </c>
      <c r="K492" s="51" t="s">
        <v>539</v>
      </c>
      <c r="L492" s="51" t="s">
        <v>310</v>
      </c>
      <c r="M492" s="51" t="s">
        <v>280</v>
      </c>
      <c r="N492" s="51" t="s">
        <v>99</v>
      </c>
      <c r="O492" s="51" t="s">
        <v>758</v>
      </c>
      <c r="P492" s="54">
        <v>6249.78</v>
      </c>
      <c r="Q492" s="51" t="s">
        <v>99</v>
      </c>
      <c r="R492" s="51" t="s">
        <v>850</v>
      </c>
      <c r="S492" s="51" t="s">
        <v>759</v>
      </c>
    </row>
    <row r="493" spans="1:19" ht="14.1" hidden="1" customHeight="1" x14ac:dyDescent="0.3">
      <c r="A493" s="52" t="s">
        <v>99</v>
      </c>
      <c r="B493" s="51" t="s">
        <v>32</v>
      </c>
      <c r="C493" s="51" t="s">
        <v>100</v>
      </c>
      <c r="D493" s="51" t="s">
        <v>904</v>
      </c>
      <c r="E493" s="51" t="s">
        <v>905</v>
      </c>
      <c r="F493" s="51" t="s">
        <v>103</v>
      </c>
      <c r="G493" s="53">
        <v>45596</v>
      </c>
      <c r="H493" s="53">
        <v>45613</v>
      </c>
      <c r="I493" s="51" t="s">
        <v>104</v>
      </c>
      <c r="J493" s="51" t="s">
        <v>538</v>
      </c>
      <c r="K493" s="51" t="s">
        <v>539</v>
      </c>
      <c r="L493" s="51" t="s">
        <v>310</v>
      </c>
      <c r="M493" s="51" t="s">
        <v>280</v>
      </c>
      <c r="N493" s="51" t="s">
        <v>99</v>
      </c>
      <c r="O493" s="51" t="s">
        <v>661</v>
      </c>
      <c r="P493" s="54">
        <v>769.65</v>
      </c>
      <c r="Q493" s="51" t="s">
        <v>99</v>
      </c>
      <c r="R493" s="51" t="s">
        <v>850</v>
      </c>
      <c r="S493" s="51" t="s">
        <v>760</v>
      </c>
    </row>
    <row r="494" spans="1:19" ht="14.1" hidden="1" customHeight="1" x14ac:dyDescent="0.3">
      <c r="A494" s="52" t="s">
        <v>99</v>
      </c>
      <c r="B494" s="51" t="s">
        <v>32</v>
      </c>
      <c r="C494" s="51" t="s">
        <v>100</v>
      </c>
      <c r="D494" s="51" t="s">
        <v>842</v>
      </c>
      <c r="E494" s="51" t="s">
        <v>843</v>
      </c>
      <c r="F494" s="51" t="s">
        <v>103</v>
      </c>
      <c r="G494" s="53">
        <v>45587</v>
      </c>
      <c r="H494" s="53">
        <v>45611</v>
      </c>
      <c r="I494" s="51" t="s">
        <v>104</v>
      </c>
      <c r="J494" s="51" t="s">
        <v>321</v>
      </c>
      <c r="K494" s="51" t="s">
        <v>322</v>
      </c>
      <c r="L494" s="51" t="s">
        <v>279</v>
      </c>
      <c r="M494" s="51" t="s">
        <v>280</v>
      </c>
      <c r="N494" s="51" t="s">
        <v>99</v>
      </c>
      <c r="O494" s="51" t="s">
        <v>281</v>
      </c>
      <c r="P494" s="54">
        <v>25928</v>
      </c>
      <c r="Q494" s="51" t="s">
        <v>99</v>
      </c>
      <c r="R494" s="51" t="s">
        <v>844</v>
      </c>
      <c r="S494" s="51" t="s">
        <v>313</v>
      </c>
    </row>
    <row r="495" spans="1:19" ht="14.1" hidden="1" customHeight="1" x14ac:dyDescent="0.3">
      <c r="A495" s="52" t="s">
        <v>99</v>
      </c>
      <c r="B495" s="51" t="s">
        <v>32</v>
      </c>
      <c r="C495" s="51" t="s">
        <v>100</v>
      </c>
      <c r="D495" s="51" t="s">
        <v>873</v>
      </c>
      <c r="E495" s="51" t="s">
        <v>874</v>
      </c>
      <c r="F495" s="51" t="s">
        <v>103</v>
      </c>
      <c r="G495" s="53">
        <v>45596</v>
      </c>
      <c r="H495" s="53">
        <v>45613</v>
      </c>
      <c r="I495" s="51" t="s">
        <v>104</v>
      </c>
      <c r="J495" s="51" t="s">
        <v>321</v>
      </c>
      <c r="K495" s="51" t="s">
        <v>322</v>
      </c>
      <c r="L495" s="51" t="s">
        <v>310</v>
      </c>
      <c r="M495" s="51" t="s">
        <v>280</v>
      </c>
      <c r="N495" s="51" t="s">
        <v>99</v>
      </c>
      <c r="O495" s="51" t="s">
        <v>281</v>
      </c>
      <c r="P495" s="54">
        <v>600555.52000000002</v>
      </c>
      <c r="Q495" s="51" t="s">
        <v>99</v>
      </c>
      <c r="R495" s="51" t="s">
        <v>850</v>
      </c>
      <c r="S495" s="51" t="s">
        <v>544</v>
      </c>
    </row>
    <row r="496" spans="1:19" ht="14.1" hidden="1" customHeight="1" x14ac:dyDescent="0.3">
      <c r="A496" s="52" t="s">
        <v>99</v>
      </c>
      <c r="B496" s="51" t="s">
        <v>32</v>
      </c>
      <c r="C496" s="51" t="s">
        <v>100</v>
      </c>
      <c r="D496" s="51" t="s">
        <v>875</v>
      </c>
      <c r="E496" s="51" t="s">
        <v>876</v>
      </c>
      <c r="F496" s="51" t="s">
        <v>103</v>
      </c>
      <c r="G496" s="53">
        <v>45596</v>
      </c>
      <c r="H496" s="53">
        <v>45613</v>
      </c>
      <c r="I496" s="51" t="s">
        <v>104</v>
      </c>
      <c r="J496" s="51" t="s">
        <v>321</v>
      </c>
      <c r="K496" s="51" t="s">
        <v>322</v>
      </c>
      <c r="L496" s="51" t="s">
        <v>310</v>
      </c>
      <c r="M496" s="51" t="s">
        <v>280</v>
      </c>
      <c r="N496" s="51" t="s">
        <v>99</v>
      </c>
      <c r="O496" s="51" t="s">
        <v>281</v>
      </c>
      <c r="P496" s="54">
        <v>2585338.87</v>
      </c>
      <c r="Q496" s="51" t="s">
        <v>99</v>
      </c>
      <c r="R496" s="51" t="s">
        <v>850</v>
      </c>
      <c r="S496" s="51" t="s">
        <v>282</v>
      </c>
    </row>
    <row r="497" spans="1:19" ht="14.1" hidden="1" customHeight="1" x14ac:dyDescent="0.3">
      <c r="A497" s="52" t="s">
        <v>99</v>
      </c>
      <c r="B497" s="51" t="s">
        <v>32</v>
      </c>
      <c r="C497" s="51" t="s">
        <v>100</v>
      </c>
      <c r="D497" s="51" t="s">
        <v>875</v>
      </c>
      <c r="E497" s="51" t="s">
        <v>876</v>
      </c>
      <c r="F497" s="51" t="s">
        <v>103</v>
      </c>
      <c r="G497" s="53">
        <v>45596</v>
      </c>
      <c r="H497" s="53">
        <v>45613</v>
      </c>
      <c r="I497" s="51" t="s">
        <v>104</v>
      </c>
      <c r="J497" s="51" t="s">
        <v>321</v>
      </c>
      <c r="K497" s="51" t="s">
        <v>322</v>
      </c>
      <c r="L497" s="51" t="s">
        <v>310</v>
      </c>
      <c r="M497" s="51" t="s">
        <v>280</v>
      </c>
      <c r="N497" s="51" t="s">
        <v>99</v>
      </c>
      <c r="O497" s="51" t="s">
        <v>542</v>
      </c>
      <c r="P497" s="54">
        <v>268973.53000000003</v>
      </c>
      <c r="Q497" s="51" t="s">
        <v>99</v>
      </c>
      <c r="R497" s="51" t="s">
        <v>850</v>
      </c>
      <c r="S497" s="51" t="s">
        <v>774</v>
      </c>
    </row>
    <row r="498" spans="1:19" ht="14.1" hidden="1" customHeight="1" x14ac:dyDescent="0.3">
      <c r="A498" s="52" t="s">
        <v>99</v>
      </c>
      <c r="B498" s="51" t="s">
        <v>32</v>
      </c>
      <c r="C498" s="51" t="s">
        <v>100</v>
      </c>
      <c r="D498" s="51" t="s">
        <v>880</v>
      </c>
      <c r="E498" s="51" t="s">
        <v>881</v>
      </c>
      <c r="F498" s="51" t="s">
        <v>103</v>
      </c>
      <c r="G498" s="53">
        <v>45603</v>
      </c>
      <c r="H498" s="53">
        <v>45613</v>
      </c>
      <c r="I498" s="51" t="s">
        <v>104</v>
      </c>
      <c r="J498" s="51" t="s">
        <v>321</v>
      </c>
      <c r="K498" s="51" t="s">
        <v>322</v>
      </c>
      <c r="L498" s="51" t="s">
        <v>285</v>
      </c>
      <c r="M498" s="51" t="s">
        <v>280</v>
      </c>
      <c r="N498" s="51" t="s">
        <v>99</v>
      </c>
      <c r="O498" s="51" t="s">
        <v>281</v>
      </c>
      <c r="P498" s="54">
        <v>232538.9</v>
      </c>
      <c r="Q498" s="51" t="s">
        <v>99</v>
      </c>
      <c r="R498" s="51" t="s">
        <v>850</v>
      </c>
      <c r="S498" s="51" t="s">
        <v>282</v>
      </c>
    </row>
    <row r="499" spans="1:19" ht="14.1" hidden="1" customHeight="1" x14ac:dyDescent="0.3">
      <c r="A499" s="52" t="s">
        <v>99</v>
      </c>
      <c r="B499" s="51" t="s">
        <v>32</v>
      </c>
      <c r="C499" s="51" t="s">
        <v>100</v>
      </c>
      <c r="D499" s="51" t="s">
        <v>880</v>
      </c>
      <c r="E499" s="51" t="s">
        <v>881</v>
      </c>
      <c r="F499" s="51" t="s">
        <v>103</v>
      </c>
      <c r="G499" s="53">
        <v>45603</v>
      </c>
      <c r="H499" s="53">
        <v>45613</v>
      </c>
      <c r="I499" s="51" t="s">
        <v>104</v>
      </c>
      <c r="J499" s="51" t="s">
        <v>321</v>
      </c>
      <c r="K499" s="51" t="s">
        <v>322</v>
      </c>
      <c r="L499" s="51" t="s">
        <v>285</v>
      </c>
      <c r="M499" s="51" t="s">
        <v>280</v>
      </c>
      <c r="N499" s="51" t="s">
        <v>99</v>
      </c>
      <c r="O499" s="51" t="s">
        <v>281</v>
      </c>
      <c r="P499" s="54">
        <v>194865</v>
      </c>
      <c r="Q499" s="51" t="s">
        <v>99</v>
      </c>
      <c r="R499" s="51" t="s">
        <v>850</v>
      </c>
      <c r="S499" s="51" t="s">
        <v>282</v>
      </c>
    </row>
    <row r="500" spans="1:19" ht="14.1" hidden="1" customHeight="1" x14ac:dyDescent="0.3">
      <c r="A500" s="52" t="s">
        <v>99</v>
      </c>
      <c r="B500" s="51" t="s">
        <v>32</v>
      </c>
      <c r="C500" s="51" t="s">
        <v>100</v>
      </c>
      <c r="D500" s="51" t="s">
        <v>907</v>
      </c>
      <c r="E500" s="51" t="s">
        <v>908</v>
      </c>
      <c r="F500" s="51" t="s">
        <v>103</v>
      </c>
      <c r="G500" s="53">
        <v>45601</v>
      </c>
      <c r="H500" s="53">
        <v>45608</v>
      </c>
      <c r="I500" s="51" t="s">
        <v>104</v>
      </c>
      <c r="J500" s="51" t="s">
        <v>325</v>
      </c>
      <c r="K500" s="51" t="s">
        <v>326</v>
      </c>
      <c r="L500" s="51" t="s">
        <v>327</v>
      </c>
      <c r="M500" s="51" t="s">
        <v>280</v>
      </c>
      <c r="N500" s="51" t="s">
        <v>99</v>
      </c>
      <c r="O500" s="51" t="s">
        <v>281</v>
      </c>
      <c r="P500" s="54">
        <v>2002</v>
      </c>
      <c r="Q500" s="51" t="s">
        <v>99</v>
      </c>
      <c r="R500" s="51" t="s">
        <v>903</v>
      </c>
      <c r="S500" s="51" t="s">
        <v>282</v>
      </c>
    </row>
    <row r="501" spans="1:19" ht="14.1" hidden="1" customHeight="1" x14ac:dyDescent="0.3">
      <c r="A501" s="52" t="s">
        <v>99</v>
      </c>
      <c r="B501" s="51" t="s">
        <v>32</v>
      </c>
      <c r="C501" s="51" t="s">
        <v>100</v>
      </c>
      <c r="D501" s="51" t="s">
        <v>909</v>
      </c>
      <c r="E501" s="51" t="s">
        <v>910</v>
      </c>
      <c r="F501" s="51" t="s">
        <v>103</v>
      </c>
      <c r="G501" s="53">
        <v>45601</v>
      </c>
      <c r="H501" s="53">
        <v>45608</v>
      </c>
      <c r="I501" s="51" t="s">
        <v>104</v>
      </c>
      <c r="J501" s="51" t="s">
        <v>325</v>
      </c>
      <c r="K501" s="51" t="s">
        <v>326</v>
      </c>
      <c r="L501" s="51" t="s">
        <v>327</v>
      </c>
      <c r="M501" s="51" t="s">
        <v>280</v>
      </c>
      <c r="N501" s="51" t="s">
        <v>99</v>
      </c>
      <c r="O501" s="51" t="s">
        <v>281</v>
      </c>
      <c r="P501" s="54">
        <v>71225</v>
      </c>
      <c r="Q501" s="51" t="s">
        <v>99</v>
      </c>
      <c r="R501" s="51" t="s">
        <v>903</v>
      </c>
      <c r="S501" s="51" t="s">
        <v>282</v>
      </c>
    </row>
    <row r="502" spans="1:19" ht="14.1" hidden="1" customHeight="1" x14ac:dyDescent="0.3">
      <c r="A502" s="52" t="s">
        <v>99</v>
      </c>
      <c r="B502" s="51" t="s">
        <v>32</v>
      </c>
      <c r="C502" s="51" t="s">
        <v>100</v>
      </c>
      <c r="D502" s="51" t="s">
        <v>911</v>
      </c>
      <c r="E502" s="51" t="s">
        <v>912</v>
      </c>
      <c r="F502" s="51" t="s">
        <v>103</v>
      </c>
      <c r="G502" s="53">
        <v>45601</v>
      </c>
      <c r="H502" s="53">
        <v>45608</v>
      </c>
      <c r="I502" s="51" t="s">
        <v>104</v>
      </c>
      <c r="J502" s="51" t="s">
        <v>325</v>
      </c>
      <c r="K502" s="51" t="s">
        <v>326</v>
      </c>
      <c r="L502" s="51" t="s">
        <v>327</v>
      </c>
      <c r="M502" s="51" t="s">
        <v>280</v>
      </c>
      <c r="N502" s="51" t="s">
        <v>99</v>
      </c>
      <c r="O502" s="51" t="s">
        <v>281</v>
      </c>
      <c r="P502" s="54">
        <v>348993.97</v>
      </c>
      <c r="Q502" s="51" t="s">
        <v>99</v>
      </c>
      <c r="R502" s="51" t="s">
        <v>903</v>
      </c>
      <c r="S502" s="51" t="s">
        <v>282</v>
      </c>
    </row>
    <row r="503" spans="1:19" ht="14.1" hidden="1" customHeight="1" x14ac:dyDescent="0.3">
      <c r="A503" s="52" t="s">
        <v>99</v>
      </c>
      <c r="B503" s="51" t="s">
        <v>32</v>
      </c>
      <c r="C503" s="51" t="s">
        <v>100</v>
      </c>
      <c r="D503" s="51" t="s">
        <v>911</v>
      </c>
      <c r="E503" s="51" t="s">
        <v>912</v>
      </c>
      <c r="F503" s="51" t="s">
        <v>103</v>
      </c>
      <c r="G503" s="53">
        <v>45601</v>
      </c>
      <c r="H503" s="53">
        <v>45608</v>
      </c>
      <c r="I503" s="51" t="s">
        <v>104</v>
      </c>
      <c r="J503" s="51" t="s">
        <v>325</v>
      </c>
      <c r="K503" s="51" t="s">
        <v>326</v>
      </c>
      <c r="L503" s="51" t="s">
        <v>327</v>
      </c>
      <c r="M503" s="51" t="s">
        <v>280</v>
      </c>
      <c r="N503" s="51" t="s">
        <v>99</v>
      </c>
      <c r="O503" s="51" t="s">
        <v>302</v>
      </c>
      <c r="P503" s="54">
        <v>21440</v>
      </c>
      <c r="Q503" s="51" t="s">
        <v>99</v>
      </c>
      <c r="R503" s="51" t="s">
        <v>903</v>
      </c>
      <c r="S503" s="51" t="s">
        <v>303</v>
      </c>
    </row>
    <row r="504" spans="1:19" ht="14.1" hidden="1" customHeight="1" x14ac:dyDescent="0.3">
      <c r="A504" s="52" t="s">
        <v>99</v>
      </c>
      <c r="B504" s="51" t="s">
        <v>32</v>
      </c>
      <c r="C504" s="51" t="s">
        <v>100</v>
      </c>
      <c r="D504" s="51" t="s">
        <v>913</v>
      </c>
      <c r="E504" s="51" t="s">
        <v>914</v>
      </c>
      <c r="F504" s="51" t="s">
        <v>103</v>
      </c>
      <c r="G504" s="53">
        <v>45601</v>
      </c>
      <c r="H504" s="53">
        <v>45609</v>
      </c>
      <c r="I504" s="51" t="s">
        <v>104</v>
      </c>
      <c r="J504" s="51" t="s">
        <v>325</v>
      </c>
      <c r="K504" s="51" t="s">
        <v>326</v>
      </c>
      <c r="L504" s="51" t="s">
        <v>327</v>
      </c>
      <c r="M504" s="51" t="s">
        <v>280</v>
      </c>
      <c r="N504" s="51" t="s">
        <v>99</v>
      </c>
      <c r="O504" s="51" t="s">
        <v>281</v>
      </c>
      <c r="P504" s="54">
        <v>82080</v>
      </c>
      <c r="Q504" s="51" t="s">
        <v>99</v>
      </c>
      <c r="R504" s="51" t="s">
        <v>896</v>
      </c>
      <c r="S504" s="51" t="s">
        <v>282</v>
      </c>
    </row>
    <row r="505" spans="1:19" ht="14.1" hidden="1" customHeight="1" x14ac:dyDescent="0.3">
      <c r="A505" s="52" t="s">
        <v>99</v>
      </c>
      <c r="B505" s="51" t="s">
        <v>32</v>
      </c>
      <c r="C505" s="51" t="s">
        <v>100</v>
      </c>
      <c r="D505" s="51" t="s">
        <v>913</v>
      </c>
      <c r="E505" s="51" t="s">
        <v>914</v>
      </c>
      <c r="F505" s="51" t="s">
        <v>103</v>
      </c>
      <c r="G505" s="53">
        <v>45601</v>
      </c>
      <c r="H505" s="53">
        <v>45609</v>
      </c>
      <c r="I505" s="51" t="s">
        <v>104</v>
      </c>
      <c r="J505" s="51" t="s">
        <v>325</v>
      </c>
      <c r="K505" s="51" t="s">
        <v>326</v>
      </c>
      <c r="L505" s="51" t="s">
        <v>327</v>
      </c>
      <c r="M505" s="51" t="s">
        <v>280</v>
      </c>
      <c r="N505" s="51" t="s">
        <v>99</v>
      </c>
      <c r="O505" s="51" t="s">
        <v>281</v>
      </c>
      <c r="P505" s="54">
        <v>4560</v>
      </c>
      <c r="Q505" s="51" t="s">
        <v>99</v>
      </c>
      <c r="R505" s="51" t="s">
        <v>896</v>
      </c>
      <c r="S505" s="51" t="s">
        <v>282</v>
      </c>
    </row>
    <row r="506" spans="1:19" ht="14.1" hidden="1" customHeight="1" x14ac:dyDescent="0.3">
      <c r="A506" s="52" t="s">
        <v>99</v>
      </c>
      <c r="B506" s="51" t="s">
        <v>32</v>
      </c>
      <c r="C506" s="51" t="s">
        <v>100</v>
      </c>
      <c r="D506" s="51" t="s">
        <v>915</v>
      </c>
      <c r="E506" s="51" t="s">
        <v>916</v>
      </c>
      <c r="F506" s="51" t="s">
        <v>103</v>
      </c>
      <c r="G506" s="53">
        <v>45601</v>
      </c>
      <c r="H506" s="53">
        <v>45609</v>
      </c>
      <c r="I506" s="51" t="s">
        <v>104</v>
      </c>
      <c r="J506" s="51" t="s">
        <v>325</v>
      </c>
      <c r="K506" s="51" t="s">
        <v>326</v>
      </c>
      <c r="L506" s="51" t="s">
        <v>327</v>
      </c>
      <c r="M506" s="51" t="s">
        <v>280</v>
      </c>
      <c r="N506" s="51" t="s">
        <v>99</v>
      </c>
      <c r="O506" s="51" t="s">
        <v>549</v>
      </c>
      <c r="P506" s="54">
        <v>25270</v>
      </c>
      <c r="Q506" s="51" t="s">
        <v>99</v>
      </c>
      <c r="R506" s="51" t="s">
        <v>896</v>
      </c>
      <c r="S506" s="51" t="s">
        <v>770</v>
      </c>
    </row>
    <row r="507" spans="1:19" ht="14.1" hidden="1" customHeight="1" x14ac:dyDescent="0.3">
      <c r="A507" s="52" t="s">
        <v>99</v>
      </c>
      <c r="B507" s="51" t="s">
        <v>32</v>
      </c>
      <c r="C507" s="51" t="s">
        <v>100</v>
      </c>
      <c r="D507" s="51" t="s">
        <v>915</v>
      </c>
      <c r="E507" s="51" t="s">
        <v>916</v>
      </c>
      <c r="F507" s="51" t="s">
        <v>103</v>
      </c>
      <c r="G507" s="53">
        <v>45601</v>
      </c>
      <c r="H507" s="53">
        <v>45609</v>
      </c>
      <c r="I507" s="51" t="s">
        <v>104</v>
      </c>
      <c r="J507" s="51" t="s">
        <v>325</v>
      </c>
      <c r="K507" s="51" t="s">
        <v>326</v>
      </c>
      <c r="L507" s="51" t="s">
        <v>327</v>
      </c>
      <c r="M507" s="51" t="s">
        <v>280</v>
      </c>
      <c r="N507" s="51" t="s">
        <v>99</v>
      </c>
      <c r="O507" s="51" t="s">
        <v>641</v>
      </c>
      <c r="P507" s="54">
        <v>8505</v>
      </c>
      <c r="Q507" s="51" t="s">
        <v>99</v>
      </c>
      <c r="R507" s="51" t="s">
        <v>896</v>
      </c>
      <c r="S507" s="51" t="s">
        <v>768</v>
      </c>
    </row>
    <row r="508" spans="1:19" ht="14.1" hidden="1" customHeight="1" x14ac:dyDescent="0.3">
      <c r="A508" s="52" t="s">
        <v>99</v>
      </c>
      <c r="B508" s="51" t="s">
        <v>32</v>
      </c>
      <c r="C508" s="51" t="s">
        <v>100</v>
      </c>
      <c r="D508" s="51" t="s">
        <v>915</v>
      </c>
      <c r="E508" s="51" t="s">
        <v>916</v>
      </c>
      <c r="F508" s="51" t="s">
        <v>103</v>
      </c>
      <c r="G508" s="53">
        <v>45601</v>
      </c>
      <c r="H508" s="53">
        <v>45609</v>
      </c>
      <c r="I508" s="51" t="s">
        <v>104</v>
      </c>
      <c r="J508" s="51" t="s">
        <v>325</v>
      </c>
      <c r="K508" s="51" t="s">
        <v>326</v>
      </c>
      <c r="L508" s="51" t="s">
        <v>327</v>
      </c>
      <c r="M508" s="51" t="s">
        <v>280</v>
      </c>
      <c r="N508" s="51" t="s">
        <v>99</v>
      </c>
      <c r="O508" s="51" t="s">
        <v>552</v>
      </c>
      <c r="P508" s="54">
        <v>51968</v>
      </c>
      <c r="Q508" s="51" t="s">
        <v>99</v>
      </c>
      <c r="R508" s="51" t="s">
        <v>896</v>
      </c>
      <c r="S508" s="51" t="s">
        <v>917</v>
      </c>
    </row>
    <row r="509" spans="1:19" ht="14.1" hidden="1" customHeight="1" x14ac:dyDescent="0.3">
      <c r="A509" s="52" t="s">
        <v>99</v>
      </c>
      <c r="B509" s="51" t="s">
        <v>32</v>
      </c>
      <c r="C509" s="51" t="s">
        <v>100</v>
      </c>
      <c r="D509" s="51" t="s">
        <v>915</v>
      </c>
      <c r="E509" s="51" t="s">
        <v>916</v>
      </c>
      <c r="F509" s="51" t="s">
        <v>103</v>
      </c>
      <c r="G509" s="53">
        <v>45601</v>
      </c>
      <c r="H509" s="53">
        <v>45609</v>
      </c>
      <c r="I509" s="51" t="s">
        <v>104</v>
      </c>
      <c r="J509" s="51" t="s">
        <v>325</v>
      </c>
      <c r="K509" s="51" t="s">
        <v>326</v>
      </c>
      <c r="L509" s="51" t="s">
        <v>327</v>
      </c>
      <c r="M509" s="51" t="s">
        <v>280</v>
      </c>
      <c r="N509" s="51" t="s">
        <v>99</v>
      </c>
      <c r="O509" s="51" t="s">
        <v>334</v>
      </c>
      <c r="P509" s="54">
        <v>9065</v>
      </c>
      <c r="Q509" s="51" t="s">
        <v>99</v>
      </c>
      <c r="R509" s="51" t="s">
        <v>896</v>
      </c>
      <c r="S509" s="51" t="s">
        <v>772</v>
      </c>
    </row>
    <row r="510" spans="1:19" ht="14.1" hidden="1" customHeight="1" x14ac:dyDescent="0.3">
      <c r="A510" s="52" t="s">
        <v>99</v>
      </c>
      <c r="B510" s="51" t="s">
        <v>32</v>
      </c>
      <c r="C510" s="51" t="s">
        <v>100</v>
      </c>
      <c r="D510" s="51" t="s">
        <v>915</v>
      </c>
      <c r="E510" s="51" t="s">
        <v>916</v>
      </c>
      <c r="F510" s="51" t="s">
        <v>103</v>
      </c>
      <c r="G510" s="53">
        <v>45601</v>
      </c>
      <c r="H510" s="53">
        <v>45609</v>
      </c>
      <c r="I510" s="51" t="s">
        <v>104</v>
      </c>
      <c r="J510" s="51" t="s">
        <v>325</v>
      </c>
      <c r="K510" s="51" t="s">
        <v>326</v>
      </c>
      <c r="L510" s="51" t="s">
        <v>327</v>
      </c>
      <c r="M510" s="51" t="s">
        <v>280</v>
      </c>
      <c r="N510" s="51" t="s">
        <v>99</v>
      </c>
      <c r="O510" s="51" t="s">
        <v>540</v>
      </c>
      <c r="P510" s="54">
        <v>24601</v>
      </c>
      <c r="Q510" s="51" t="s">
        <v>99</v>
      </c>
      <c r="R510" s="51" t="s">
        <v>896</v>
      </c>
      <c r="S510" s="51" t="s">
        <v>773</v>
      </c>
    </row>
    <row r="511" spans="1:19" ht="14.1" hidden="1" customHeight="1" x14ac:dyDescent="0.3">
      <c r="A511" s="52" t="s">
        <v>99</v>
      </c>
      <c r="B511" s="51" t="s">
        <v>32</v>
      </c>
      <c r="C511" s="51" t="s">
        <v>100</v>
      </c>
      <c r="D511" s="51" t="s">
        <v>915</v>
      </c>
      <c r="E511" s="51" t="s">
        <v>916</v>
      </c>
      <c r="F511" s="51" t="s">
        <v>103</v>
      </c>
      <c r="G511" s="53">
        <v>45601</v>
      </c>
      <c r="H511" s="53">
        <v>45609</v>
      </c>
      <c r="I511" s="51" t="s">
        <v>104</v>
      </c>
      <c r="J511" s="51" t="s">
        <v>325</v>
      </c>
      <c r="K511" s="51" t="s">
        <v>326</v>
      </c>
      <c r="L511" s="51" t="s">
        <v>327</v>
      </c>
      <c r="M511" s="51" t="s">
        <v>280</v>
      </c>
      <c r="N511" s="51" t="s">
        <v>99</v>
      </c>
      <c r="O511" s="51" t="s">
        <v>645</v>
      </c>
      <c r="P511" s="54">
        <v>2736</v>
      </c>
      <c r="Q511" s="51" t="s">
        <v>99</v>
      </c>
      <c r="R511" s="51" t="s">
        <v>896</v>
      </c>
      <c r="S511" s="51" t="s">
        <v>769</v>
      </c>
    </row>
    <row r="512" spans="1:19" ht="14.1" hidden="1" customHeight="1" x14ac:dyDescent="0.3">
      <c r="A512" s="52" t="s">
        <v>99</v>
      </c>
      <c r="B512" s="51" t="s">
        <v>32</v>
      </c>
      <c r="C512" s="51" t="s">
        <v>100</v>
      </c>
      <c r="D512" s="51" t="s">
        <v>915</v>
      </c>
      <c r="E512" s="51" t="s">
        <v>916</v>
      </c>
      <c r="F512" s="51" t="s">
        <v>103</v>
      </c>
      <c r="G512" s="53">
        <v>45601</v>
      </c>
      <c r="H512" s="53">
        <v>45609</v>
      </c>
      <c r="I512" s="51" t="s">
        <v>104</v>
      </c>
      <c r="J512" s="51" t="s">
        <v>325</v>
      </c>
      <c r="K512" s="51" t="s">
        <v>326</v>
      </c>
      <c r="L512" s="51" t="s">
        <v>327</v>
      </c>
      <c r="M512" s="51" t="s">
        <v>280</v>
      </c>
      <c r="N512" s="51" t="s">
        <v>99</v>
      </c>
      <c r="O512" s="51" t="s">
        <v>336</v>
      </c>
      <c r="P512" s="54">
        <v>973</v>
      </c>
      <c r="Q512" s="51" t="s">
        <v>99</v>
      </c>
      <c r="R512" s="51" t="s">
        <v>896</v>
      </c>
      <c r="S512" s="51" t="s">
        <v>783</v>
      </c>
    </row>
    <row r="513" spans="1:19" ht="14.1" hidden="1" customHeight="1" x14ac:dyDescent="0.3">
      <c r="A513" s="52" t="s">
        <v>99</v>
      </c>
      <c r="B513" s="51" t="s">
        <v>32</v>
      </c>
      <c r="C513" s="51" t="s">
        <v>100</v>
      </c>
      <c r="D513" s="51" t="s">
        <v>915</v>
      </c>
      <c r="E513" s="51" t="s">
        <v>916</v>
      </c>
      <c r="F513" s="51" t="s">
        <v>103</v>
      </c>
      <c r="G513" s="53">
        <v>45601</v>
      </c>
      <c r="H513" s="53">
        <v>45609</v>
      </c>
      <c r="I513" s="51" t="s">
        <v>104</v>
      </c>
      <c r="J513" s="51" t="s">
        <v>325</v>
      </c>
      <c r="K513" s="51" t="s">
        <v>326</v>
      </c>
      <c r="L513" s="51" t="s">
        <v>327</v>
      </c>
      <c r="M513" s="51" t="s">
        <v>280</v>
      </c>
      <c r="N513" s="51" t="s">
        <v>99</v>
      </c>
      <c r="O513" s="51" t="s">
        <v>766</v>
      </c>
      <c r="P513" s="54">
        <v>1824</v>
      </c>
      <c r="Q513" s="51" t="s">
        <v>99</v>
      </c>
      <c r="R513" s="51" t="s">
        <v>896</v>
      </c>
      <c r="S513" s="51" t="s">
        <v>767</v>
      </c>
    </row>
    <row r="514" spans="1:19" ht="14.1" hidden="1" customHeight="1" x14ac:dyDescent="0.3">
      <c r="A514" s="52" t="s">
        <v>99</v>
      </c>
      <c r="B514" s="51" t="s">
        <v>32</v>
      </c>
      <c r="C514" s="51" t="s">
        <v>100</v>
      </c>
      <c r="D514" s="51" t="s">
        <v>915</v>
      </c>
      <c r="E514" s="51" t="s">
        <v>916</v>
      </c>
      <c r="F514" s="51" t="s">
        <v>103</v>
      </c>
      <c r="G514" s="53">
        <v>45601</v>
      </c>
      <c r="H514" s="53">
        <v>45609</v>
      </c>
      <c r="I514" s="51" t="s">
        <v>104</v>
      </c>
      <c r="J514" s="51" t="s">
        <v>325</v>
      </c>
      <c r="K514" s="51" t="s">
        <v>326</v>
      </c>
      <c r="L514" s="51" t="s">
        <v>327</v>
      </c>
      <c r="M514" s="51" t="s">
        <v>280</v>
      </c>
      <c r="N514" s="51" t="s">
        <v>99</v>
      </c>
      <c r="O514" s="51" t="s">
        <v>636</v>
      </c>
      <c r="P514" s="54">
        <v>24672</v>
      </c>
      <c r="Q514" s="51" t="s">
        <v>99</v>
      </c>
      <c r="R514" s="51" t="s">
        <v>896</v>
      </c>
      <c r="S514" s="51" t="s">
        <v>765</v>
      </c>
    </row>
    <row r="515" spans="1:19" ht="14.1" hidden="1" customHeight="1" x14ac:dyDescent="0.3">
      <c r="A515" s="52" t="s">
        <v>99</v>
      </c>
      <c r="B515" s="51" t="s">
        <v>32</v>
      </c>
      <c r="C515" s="51" t="s">
        <v>100</v>
      </c>
      <c r="D515" s="51" t="s">
        <v>915</v>
      </c>
      <c r="E515" s="51" t="s">
        <v>916</v>
      </c>
      <c r="F515" s="51" t="s">
        <v>103</v>
      </c>
      <c r="G515" s="53">
        <v>45601</v>
      </c>
      <c r="H515" s="53">
        <v>45609</v>
      </c>
      <c r="I515" s="51" t="s">
        <v>104</v>
      </c>
      <c r="J515" s="51" t="s">
        <v>325</v>
      </c>
      <c r="K515" s="51" t="s">
        <v>326</v>
      </c>
      <c r="L515" s="51" t="s">
        <v>327</v>
      </c>
      <c r="M515" s="51" t="s">
        <v>280</v>
      </c>
      <c r="N515" s="51" t="s">
        <v>99</v>
      </c>
      <c r="O515" s="51" t="s">
        <v>763</v>
      </c>
      <c r="P515" s="54">
        <v>912</v>
      </c>
      <c r="Q515" s="51" t="s">
        <v>99</v>
      </c>
      <c r="R515" s="51" t="s">
        <v>896</v>
      </c>
      <c r="S515" s="51" t="s">
        <v>764</v>
      </c>
    </row>
    <row r="516" spans="1:19" ht="14.1" hidden="1" customHeight="1" x14ac:dyDescent="0.3">
      <c r="A516" s="52" t="s">
        <v>99</v>
      </c>
      <c r="B516" s="51" t="s">
        <v>32</v>
      </c>
      <c r="C516" s="51" t="s">
        <v>100</v>
      </c>
      <c r="D516" s="51" t="s">
        <v>915</v>
      </c>
      <c r="E516" s="51" t="s">
        <v>916</v>
      </c>
      <c r="F516" s="51" t="s">
        <v>103</v>
      </c>
      <c r="G516" s="53">
        <v>45601</v>
      </c>
      <c r="H516" s="53">
        <v>45609</v>
      </c>
      <c r="I516" s="51" t="s">
        <v>104</v>
      </c>
      <c r="J516" s="51" t="s">
        <v>325</v>
      </c>
      <c r="K516" s="51" t="s">
        <v>326</v>
      </c>
      <c r="L516" s="51" t="s">
        <v>327</v>
      </c>
      <c r="M516" s="51" t="s">
        <v>280</v>
      </c>
      <c r="N516" s="51" t="s">
        <v>99</v>
      </c>
      <c r="O516" s="51" t="s">
        <v>761</v>
      </c>
      <c r="P516" s="54">
        <v>456</v>
      </c>
      <c r="Q516" s="51" t="s">
        <v>99</v>
      </c>
      <c r="R516" s="51" t="s">
        <v>896</v>
      </c>
      <c r="S516" s="51" t="s">
        <v>762</v>
      </c>
    </row>
    <row r="517" spans="1:19" ht="14.1" hidden="1" customHeight="1" x14ac:dyDescent="0.3">
      <c r="A517" s="52" t="s">
        <v>99</v>
      </c>
      <c r="B517" s="51" t="s">
        <v>32</v>
      </c>
      <c r="C517" s="51" t="s">
        <v>100</v>
      </c>
      <c r="D517" s="51" t="s">
        <v>915</v>
      </c>
      <c r="E517" s="51" t="s">
        <v>916</v>
      </c>
      <c r="F517" s="51" t="s">
        <v>103</v>
      </c>
      <c r="G517" s="53">
        <v>45601</v>
      </c>
      <c r="H517" s="53">
        <v>45609</v>
      </c>
      <c r="I517" s="51" t="s">
        <v>104</v>
      </c>
      <c r="J517" s="51" t="s">
        <v>325</v>
      </c>
      <c r="K517" s="51" t="s">
        <v>326</v>
      </c>
      <c r="L517" s="51" t="s">
        <v>327</v>
      </c>
      <c r="M517" s="51" t="s">
        <v>280</v>
      </c>
      <c r="N517" s="51" t="s">
        <v>99</v>
      </c>
      <c r="O517" s="51" t="s">
        <v>661</v>
      </c>
      <c r="P517" s="54">
        <v>912</v>
      </c>
      <c r="Q517" s="51" t="s">
        <v>99</v>
      </c>
      <c r="R517" s="51" t="s">
        <v>896</v>
      </c>
      <c r="S517" s="51" t="s">
        <v>760</v>
      </c>
    </row>
    <row r="518" spans="1:19" ht="14.1" hidden="1" customHeight="1" x14ac:dyDescent="0.3">
      <c r="A518" s="52" t="s">
        <v>99</v>
      </c>
      <c r="B518" s="51" t="s">
        <v>32</v>
      </c>
      <c r="C518" s="51" t="s">
        <v>100</v>
      </c>
      <c r="D518" s="51" t="s">
        <v>915</v>
      </c>
      <c r="E518" s="51" t="s">
        <v>916</v>
      </c>
      <c r="F518" s="51" t="s">
        <v>103</v>
      </c>
      <c r="G518" s="53">
        <v>45601</v>
      </c>
      <c r="H518" s="53">
        <v>45609</v>
      </c>
      <c r="I518" s="51" t="s">
        <v>104</v>
      </c>
      <c r="J518" s="51" t="s">
        <v>325</v>
      </c>
      <c r="K518" s="51" t="s">
        <v>326</v>
      </c>
      <c r="L518" s="51" t="s">
        <v>327</v>
      </c>
      <c r="M518" s="51" t="s">
        <v>280</v>
      </c>
      <c r="N518" s="51" t="s">
        <v>99</v>
      </c>
      <c r="O518" s="51" t="s">
        <v>756</v>
      </c>
      <c r="P518" s="54">
        <v>684</v>
      </c>
      <c r="Q518" s="51" t="s">
        <v>99</v>
      </c>
      <c r="R518" s="51" t="s">
        <v>896</v>
      </c>
      <c r="S518" s="51" t="s">
        <v>757</v>
      </c>
    </row>
    <row r="519" spans="1:19" ht="14.1" hidden="1" customHeight="1" x14ac:dyDescent="0.3">
      <c r="A519" s="52" t="s">
        <v>99</v>
      </c>
      <c r="B519" s="51" t="s">
        <v>32</v>
      </c>
      <c r="C519" s="51" t="s">
        <v>100</v>
      </c>
      <c r="D519" s="51" t="s">
        <v>915</v>
      </c>
      <c r="E519" s="51" t="s">
        <v>916</v>
      </c>
      <c r="F519" s="51" t="s">
        <v>103</v>
      </c>
      <c r="G519" s="53">
        <v>45601</v>
      </c>
      <c r="H519" s="53">
        <v>45609</v>
      </c>
      <c r="I519" s="51" t="s">
        <v>104</v>
      </c>
      <c r="J519" s="51" t="s">
        <v>325</v>
      </c>
      <c r="K519" s="51" t="s">
        <v>326</v>
      </c>
      <c r="L519" s="51" t="s">
        <v>327</v>
      </c>
      <c r="M519" s="51" t="s">
        <v>280</v>
      </c>
      <c r="N519" s="51" t="s">
        <v>99</v>
      </c>
      <c r="O519" s="51" t="s">
        <v>758</v>
      </c>
      <c r="P519" s="54">
        <v>912</v>
      </c>
      <c r="Q519" s="51" t="s">
        <v>99</v>
      </c>
      <c r="R519" s="51" t="s">
        <v>896</v>
      </c>
      <c r="S519" s="51" t="s">
        <v>759</v>
      </c>
    </row>
    <row r="520" spans="1:19" ht="14.1" hidden="1" customHeight="1" x14ac:dyDescent="0.3">
      <c r="A520" s="52" t="s">
        <v>99</v>
      </c>
      <c r="B520" s="51" t="s">
        <v>32</v>
      </c>
      <c r="C520" s="51" t="s">
        <v>100</v>
      </c>
      <c r="D520" s="51" t="s">
        <v>915</v>
      </c>
      <c r="E520" s="51" t="s">
        <v>916</v>
      </c>
      <c r="F520" s="51" t="s">
        <v>103</v>
      </c>
      <c r="G520" s="53">
        <v>45601</v>
      </c>
      <c r="H520" s="53">
        <v>45609</v>
      </c>
      <c r="I520" s="51" t="s">
        <v>104</v>
      </c>
      <c r="J520" s="51" t="s">
        <v>325</v>
      </c>
      <c r="K520" s="51" t="s">
        <v>326</v>
      </c>
      <c r="L520" s="51" t="s">
        <v>327</v>
      </c>
      <c r="M520" s="51" t="s">
        <v>280</v>
      </c>
      <c r="N520" s="51" t="s">
        <v>99</v>
      </c>
      <c r="O520" s="51" t="s">
        <v>918</v>
      </c>
      <c r="P520" s="54">
        <v>1824</v>
      </c>
      <c r="Q520" s="51" t="s">
        <v>99</v>
      </c>
      <c r="R520" s="51" t="s">
        <v>896</v>
      </c>
      <c r="S520" s="51" t="s">
        <v>919</v>
      </c>
    </row>
    <row r="521" spans="1:19" ht="14.1" hidden="1" customHeight="1" x14ac:dyDescent="0.3">
      <c r="A521" s="52" t="s">
        <v>99</v>
      </c>
      <c r="B521" s="51" t="s">
        <v>32</v>
      </c>
      <c r="C521" s="51" t="s">
        <v>100</v>
      </c>
      <c r="D521" s="51" t="s">
        <v>915</v>
      </c>
      <c r="E521" s="51" t="s">
        <v>916</v>
      </c>
      <c r="F521" s="51" t="s">
        <v>103</v>
      </c>
      <c r="G521" s="53">
        <v>45601</v>
      </c>
      <c r="H521" s="53">
        <v>45609</v>
      </c>
      <c r="I521" s="51" t="s">
        <v>167</v>
      </c>
      <c r="J521" s="51" t="s">
        <v>325</v>
      </c>
      <c r="K521" s="51" t="s">
        <v>326</v>
      </c>
      <c r="L521" s="51" t="s">
        <v>327</v>
      </c>
      <c r="M521" s="51" t="s">
        <v>280</v>
      </c>
      <c r="N521" s="51" t="s">
        <v>99</v>
      </c>
      <c r="O521" s="51" t="s">
        <v>781</v>
      </c>
      <c r="P521" s="54">
        <v>-4560</v>
      </c>
      <c r="Q521" s="51" t="s">
        <v>99</v>
      </c>
      <c r="R521" s="51" t="s">
        <v>896</v>
      </c>
      <c r="S521" s="51" t="s">
        <v>782</v>
      </c>
    </row>
    <row r="522" spans="1:19" ht="14.1" hidden="1" customHeight="1" x14ac:dyDescent="0.3">
      <c r="A522" s="52" t="s">
        <v>99</v>
      </c>
      <c r="B522" s="51" t="s">
        <v>32</v>
      </c>
      <c r="C522" s="51" t="s">
        <v>100</v>
      </c>
      <c r="D522" s="51" t="s">
        <v>853</v>
      </c>
      <c r="E522" s="51" t="s">
        <v>854</v>
      </c>
      <c r="F522" s="51" t="s">
        <v>103</v>
      </c>
      <c r="G522" s="53">
        <v>45596</v>
      </c>
      <c r="H522" s="53">
        <v>45613</v>
      </c>
      <c r="I522" s="51" t="s">
        <v>104</v>
      </c>
      <c r="J522" s="51" t="s">
        <v>485</v>
      </c>
      <c r="K522" s="51" t="s">
        <v>486</v>
      </c>
      <c r="L522" s="51" t="s">
        <v>310</v>
      </c>
      <c r="M522" s="51" t="s">
        <v>280</v>
      </c>
      <c r="N522" s="51" t="s">
        <v>99</v>
      </c>
      <c r="O522" s="51" t="s">
        <v>281</v>
      </c>
      <c r="P522" s="54">
        <v>8354</v>
      </c>
      <c r="Q522" s="51" t="s">
        <v>99</v>
      </c>
      <c r="R522" s="51" t="s">
        <v>850</v>
      </c>
      <c r="S522" s="51" t="s">
        <v>282</v>
      </c>
    </row>
    <row r="523" spans="1:19" ht="14.1" hidden="1" customHeight="1" x14ac:dyDescent="0.3">
      <c r="A523" s="52" t="s">
        <v>99</v>
      </c>
      <c r="B523" s="51" t="s">
        <v>32</v>
      </c>
      <c r="C523" s="51" t="s">
        <v>100</v>
      </c>
      <c r="D523" s="51" t="s">
        <v>920</v>
      </c>
      <c r="E523" s="51" t="s">
        <v>921</v>
      </c>
      <c r="F523" s="51" t="s">
        <v>103</v>
      </c>
      <c r="G523" s="53">
        <v>45603</v>
      </c>
      <c r="H523" s="53">
        <v>45613</v>
      </c>
      <c r="I523" s="51" t="s">
        <v>104</v>
      </c>
      <c r="J523" s="51" t="s">
        <v>340</v>
      </c>
      <c r="K523" s="51" t="s">
        <v>341</v>
      </c>
      <c r="L523" s="51" t="s">
        <v>345</v>
      </c>
      <c r="M523" s="51" t="s">
        <v>280</v>
      </c>
      <c r="N523" s="51" t="s">
        <v>99</v>
      </c>
      <c r="O523" s="51" t="s">
        <v>281</v>
      </c>
      <c r="P523" s="54">
        <v>409441</v>
      </c>
      <c r="Q523" s="51" t="s">
        <v>99</v>
      </c>
      <c r="R523" s="51" t="s">
        <v>850</v>
      </c>
      <c r="S523" s="51" t="s">
        <v>282</v>
      </c>
    </row>
    <row r="524" spans="1:19" ht="14.1" hidden="1" customHeight="1" x14ac:dyDescent="0.3">
      <c r="A524" s="52" t="s">
        <v>99</v>
      </c>
      <c r="B524" s="51" t="s">
        <v>32</v>
      </c>
      <c r="C524" s="51" t="s">
        <v>100</v>
      </c>
      <c r="D524" s="51" t="s">
        <v>920</v>
      </c>
      <c r="E524" s="51" t="s">
        <v>921</v>
      </c>
      <c r="F524" s="51" t="s">
        <v>103</v>
      </c>
      <c r="G524" s="53">
        <v>45603</v>
      </c>
      <c r="H524" s="53">
        <v>45613</v>
      </c>
      <c r="I524" s="51" t="s">
        <v>104</v>
      </c>
      <c r="J524" s="51" t="s">
        <v>340</v>
      </c>
      <c r="K524" s="51" t="s">
        <v>341</v>
      </c>
      <c r="L524" s="51" t="s">
        <v>345</v>
      </c>
      <c r="M524" s="51" t="s">
        <v>280</v>
      </c>
      <c r="N524" s="51" t="s">
        <v>99</v>
      </c>
      <c r="O524" s="51" t="s">
        <v>302</v>
      </c>
      <c r="P524" s="54">
        <v>8774</v>
      </c>
      <c r="Q524" s="51" t="s">
        <v>99</v>
      </c>
      <c r="R524" s="51" t="s">
        <v>850</v>
      </c>
      <c r="S524" s="51" t="s">
        <v>303</v>
      </c>
    </row>
    <row r="525" spans="1:19" ht="14.1" hidden="1" customHeight="1" x14ac:dyDescent="0.3">
      <c r="A525" s="52" t="s">
        <v>99</v>
      </c>
      <c r="B525" s="51" t="s">
        <v>32</v>
      </c>
      <c r="C525" s="51" t="s">
        <v>100</v>
      </c>
      <c r="D525" s="51" t="s">
        <v>922</v>
      </c>
      <c r="E525" s="51" t="s">
        <v>923</v>
      </c>
      <c r="F525" s="51" t="s">
        <v>103</v>
      </c>
      <c r="G525" s="53">
        <v>45596</v>
      </c>
      <c r="H525" s="53">
        <v>45613</v>
      </c>
      <c r="I525" s="51" t="s">
        <v>104</v>
      </c>
      <c r="J525" s="51" t="s">
        <v>340</v>
      </c>
      <c r="K525" s="51" t="s">
        <v>341</v>
      </c>
      <c r="L525" s="51" t="s">
        <v>348</v>
      </c>
      <c r="M525" s="51" t="s">
        <v>280</v>
      </c>
      <c r="N525" s="51" t="s">
        <v>99</v>
      </c>
      <c r="O525" s="51" t="s">
        <v>281</v>
      </c>
      <c r="P525" s="54">
        <v>1036313.49</v>
      </c>
      <c r="Q525" s="51" t="s">
        <v>99</v>
      </c>
      <c r="R525" s="51" t="s">
        <v>850</v>
      </c>
      <c r="S525" s="51" t="s">
        <v>282</v>
      </c>
    </row>
    <row r="526" spans="1:19" ht="14.1" hidden="1" customHeight="1" x14ac:dyDescent="0.3">
      <c r="A526" s="52" t="s">
        <v>99</v>
      </c>
      <c r="B526" s="51" t="s">
        <v>32</v>
      </c>
      <c r="C526" s="51" t="s">
        <v>100</v>
      </c>
      <c r="D526" s="51" t="s">
        <v>924</v>
      </c>
      <c r="E526" s="51" t="s">
        <v>925</v>
      </c>
      <c r="F526" s="51" t="s">
        <v>103</v>
      </c>
      <c r="G526" s="53">
        <v>45596</v>
      </c>
      <c r="H526" s="53">
        <v>45613</v>
      </c>
      <c r="I526" s="51" t="s">
        <v>104</v>
      </c>
      <c r="J526" s="51" t="s">
        <v>340</v>
      </c>
      <c r="K526" s="51" t="s">
        <v>341</v>
      </c>
      <c r="L526" s="51" t="s">
        <v>348</v>
      </c>
      <c r="M526" s="51" t="s">
        <v>280</v>
      </c>
      <c r="N526" s="51" t="s">
        <v>99</v>
      </c>
      <c r="O526" s="51" t="s">
        <v>352</v>
      </c>
      <c r="P526" s="54">
        <v>50597.5</v>
      </c>
      <c r="Q526" s="51" t="s">
        <v>99</v>
      </c>
      <c r="R526" s="51" t="s">
        <v>850</v>
      </c>
      <c r="S526" s="51" t="s">
        <v>792</v>
      </c>
    </row>
    <row r="527" spans="1:19" ht="14.1" hidden="1" customHeight="1" x14ac:dyDescent="0.3">
      <c r="A527" s="52" t="s">
        <v>99</v>
      </c>
      <c r="B527" s="51" t="s">
        <v>32</v>
      </c>
      <c r="C527" s="51" t="s">
        <v>100</v>
      </c>
      <c r="D527" s="51" t="s">
        <v>924</v>
      </c>
      <c r="E527" s="51" t="s">
        <v>925</v>
      </c>
      <c r="F527" s="51" t="s">
        <v>103</v>
      </c>
      <c r="G527" s="53">
        <v>45596</v>
      </c>
      <c r="H527" s="53">
        <v>45613</v>
      </c>
      <c r="I527" s="51" t="s">
        <v>104</v>
      </c>
      <c r="J527" s="51" t="s">
        <v>340</v>
      </c>
      <c r="K527" s="51" t="s">
        <v>341</v>
      </c>
      <c r="L527" s="51" t="s">
        <v>348</v>
      </c>
      <c r="M527" s="51" t="s">
        <v>280</v>
      </c>
      <c r="N527" s="51" t="s">
        <v>99</v>
      </c>
      <c r="O527" s="51" t="s">
        <v>281</v>
      </c>
      <c r="P527" s="54">
        <v>161216</v>
      </c>
      <c r="Q527" s="51" t="s">
        <v>99</v>
      </c>
      <c r="R527" s="51" t="s">
        <v>850</v>
      </c>
      <c r="S527" s="51" t="s">
        <v>282</v>
      </c>
    </row>
    <row r="528" spans="1:19" ht="14.1" hidden="1" customHeight="1" x14ac:dyDescent="0.3">
      <c r="A528" s="52" t="s">
        <v>99</v>
      </c>
      <c r="B528" s="51" t="s">
        <v>32</v>
      </c>
      <c r="C528" s="51" t="s">
        <v>100</v>
      </c>
      <c r="D528" s="51" t="s">
        <v>926</v>
      </c>
      <c r="E528" s="51" t="s">
        <v>927</v>
      </c>
      <c r="F528" s="51" t="s">
        <v>103</v>
      </c>
      <c r="G528" s="53">
        <v>45596</v>
      </c>
      <c r="H528" s="53">
        <v>45613</v>
      </c>
      <c r="I528" s="51" t="s">
        <v>104</v>
      </c>
      <c r="J528" s="51" t="s">
        <v>340</v>
      </c>
      <c r="K528" s="51" t="s">
        <v>341</v>
      </c>
      <c r="L528" s="51" t="s">
        <v>348</v>
      </c>
      <c r="M528" s="51" t="s">
        <v>280</v>
      </c>
      <c r="N528" s="51" t="s">
        <v>99</v>
      </c>
      <c r="O528" s="51" t="s">
        <v>281</v>
      </c>
      <c r="P528" s="54">
        <v>1653.31</v>
      </c>
      <c r="Q528" s="51" t="s">
        <v>99</v>
      </c>
      <c r="R528" s="51" t="s">
        <v>850</v>
      </c>
      <c r="S528" s="51" t="s">
        <v>282</v>
      </c>
    </row>
    <row r="529" spans="1:19" ht="14.1" hidden="1" customHeight="1" x14ac:dyDescent="0.3">
      <c r="A529" s="52" t="s">
        <v>99</v>
      </c>
      <c r="B529" s="51" t="s">
        <v>32</v>
      </c>
      <c r="C529" s="51" t="s">
        <v>100</v>
      </c>
      <c r="D529" s="51" t="s">
        <v>928</v>
      </c>
      <c r="E529" s="51" t="s">
        <v>929</v>
      </c>
      <c r="F529" s="51" t="s">
        <v>103</v>
      </c>
      <c r="G529" s="53">
        <v>45594</v>
      </c>
      <c r="H529" s="53">
        <v>45613</v>
      </c>
      <c r="I529" s="51" t="s">
        <v>104</v>
      </c>
      <c r="J529" s="51" t="s">
        <v>340</v>
      </c>
      <c r="K529" s="51" t="s">
        <v>341</v>
      </c>
      <c r="L529" s="51" t="s">
        <v>342</v>
      </c>
      <c r="M529" s="51" t="s">
        <v>280</v>
      </c>
      <c r="N529" s="51" t="s">
        <v>99</v>
      </c>
      <c r="O529" s="51" t="s">
        <v>281</v>
      </c>
      <c r="P529" s="54">
        <v>22880</v>
      </c>
      <c r="Q529" s="51" t="s">
        <v>99</v>
      </c>
      <c r="R529" s="51" t="s">
        <v>850</v>
      </c>
      <c r="S529" s="51" t="s">
        <v>282</v>
      </c>
    </row>
    <row r="530" spans="1:19" ht="14.1" hidden="1" customHeight="1" x14ac:dyDescent="0.3">
      <c r="A530" s="52" t="s">
        <v>99</v>
      </c>
      <c r="B530" s="51" t="s">
        <v>32</v>
      </c>
      <c r="C530" s="51" t="s">
        <v>100</v>
      </c>
      <c r="D530" s="51" t="s">
        <v>920</v>
      </c>
      <c r="E530" s="51" t="s">
        <v>921</v>
      </c>
      <c r="F530" s="51" t="s">
        <v>103</v>
      </c>
      <c r="G530" s="53">
        <v>45603</v>
      </c>
      <c r="H530" s="53">
        <v>45613</v>
      </c>
      <c r="I530" s="51" t="s">
        <v>104</v>
      </c>
      <c r="J530" s="51" t="s">
        <v>223</v>
      </c>
      <c r="K530" s="51" t="s">
        <v>224</v>
      </c>
      <c r="L530" s="51" t="s">
        <v>345</v>
      </c>
      <c r="M530" s="51" t="s">
        <v>280</v>
      </c>
      <c r="N530" s="51" t="s">
        <v>99</v>
      </c>
      <c r="O530" s="51" t="s">
        <v>281</v>
      </c>
      <c r="P530" s="54">
        <v>6996</v>
      </c>
      <c r="Q530" s="51" t="s">
        <v>99</v>
      </c>
      <c r="R530" s="51" t="s">
        <v>850</v>
      </c>
      <c r="S530" s="51" t="s">
        <v>282</v>
      </c>
    </row>
    <row r="531" spans="1:19" ht="14.1" hidden="1" customHeight="1" x14ac:dyDescent="0.3">
      <c r="A531" s="52" t="s">
        <v>99</v>
      </c>
      <c r="B531" s="51" t="s">
        <v>32</v>
      </c>
      <c r="C531" s="51" t="s">
        <v>100</v>
      </c>
      <c r="D531" s="51" t="s">
        <v>922</v>
      </c>
      <c r="E531" s="51" t="s">
        <v>923</v>
      </c>
      <c r="F531" s="51" t="s">
        <v>103</v>
      </c>
      <c r="G531" s="53">
        <v>45596</v>
      </c>
      <c r="H531" s="53">
        <v>45613</v>
      </c>
      <c r="I531" s="51" t="s">
        <v>104</v>
      </c>
      <c r="J531" s="51" t="s">
        <v>223</v>
      </c>
      <c r="K531" s="51" t="s">
        <v>224</v>
      </c>
      <c r="L531" s="51" t="s">
        <v>348</v>
      </c>
      <c r="M531" s="51" t="s">
        <v>280</v>
      </c>
      <c r="N531" s="51" t="s">
        <v>99</v>
      </c>
      <c r="O531" s="51" t="s">
        <v>281</v>
      </c>
      <c r="P531" s="54">
        <v>8006.05</v>
      </c>
      <c r="Q531" s="51" t="s">
        <v>99</v>
      </c>
      <c r="R531" s="51" t="s">
        <v>850</v>
      </c>
      <c r="S531" s="51" t="s">
        <v>282</v>
      </c>
    </row>
    <row r="532" spans="1:19" ht="14.1" hidden="1" customHeight="1" x14ac:dyDescent="0.3">
      <c r="A532" s="52" t="s">
        <v>99</v>
      </c>
      <c r="B532" s="51" t="s">
        <v>32</v>
      </c>
      <c r="C532" s="51" t="s">
        <v>100</v>
      </c>
      <c r="D532" s="51" t="s">
        <v>930</v>
      </c>
      <c r="E532" s="51" t="s">
        <v>99</v>
      </c>
      <c r="F532" s="51" t="s">
        <v>802</v>
      </c>
      <c r="G532" s="53">
        <v>45597</v>
      </c>
      <c r="H532" s="53">
        <v>45597</v>
      </c>
      <c r="I532" s="51" t="s">
        <v>167</v>
      </c>
      <c r="J532" s="51" t="s">
        <v>803</v>
      </c>
      <c r="K532" s="51" t="s">
        <v>804</v>
      </c>
      <c r="L532" s="51" t="s">
        <v>99</v>
      </c>
      <c r="M532" s="51" t="s">
        <v>280</v>
      </c>
      <c r="N532" s="51" t="s">
        <v>290</v>
      </c>
      <c r="O532" s="51" t="s">
        <v>99</v>
      </c>
      <c r="P532" s="54">
        <v>-68037.429999999993</v>
      </c>
      <c r="Q532" s="51" t="s">
        <v>99</v>
      </c>
      <c r="R532" s="51" t="s">
        <v>921</v>
      </c>
      <c r="S532" s="51" t="s">
        <v>99</v>
      </c>
    </row>
    <row r="533" spans="1:19" ht="14.1" hidden="1" customHeight="1" x14ac:dyDescent="0.3">
      <c r="A533" s="52" t="s">
        <v>99</v>
      </c>
      <c r="B533" s="51" t="s">
        <v>32</v>
      </c>
      <c r="C533" s="51" t="s">
        <v>100</v>
      </c>
      <c r="D533" s="51" t="s">
        <v>931</v>
      </c>
      <c r="E533" s="51" t="s">
        <v>99</v>
      </c>
      <c r="F533" s="51" t="s">
        <v>802</v>
      </c>
      <c r="G533" s="53">
        <v>45597</v>
      </c>
      <c r="H533" s="53">
        <v>45597</v>
      </c>
      <c r="I533" s="51" t="s">
        <v>167</v>
      </c>
      <c r="J533" s="51" t="s">
        <v>803</v>
      </c>
      <c r="K533" s="51" t="s">
        <v>804</v>
      </c>
      <c r="L533" s="51" t="s">
        <v>99</v>
      </c>
      <c r="M533" s="51" t="s">
        <v>280</v>
      </c>
      <c r="N533" s="51" t="s">
        <v>290</v>
      </c>
      <c r="O533" s="51" t="s">
        <v>99</v>
      </c>
      <c r="P533" s="54">
        <v>-68037.42</v>
      </c>
      <c r="Q533" s="51" t="s">
        <v>99</v>
      </c>
      <c r="R533" s="51" t="s">
        <v>921</v>
      </c>
      <c r="S533" s="51" t="s">
        <v>99</v>
      </c>
    </row>
    <row r="534" spans="1:19" ht="14.1" hidden="1" customHeight="1" x14ac:dyDescent="0.3">
      <c r="A534" s="52" t="s">
        <v>99</v>
      </c>
      <c r="B534" s="51" t="s">
        <v>32</v>
      </c>
      <c r="C534" s="51" t="s">
        <v>100</v>
      </c>
      <c r="D534" s="51" t="s">
        <v>932</v>
      </c>
      <c r="E534" s="51" t="s">
        <v>99</v>
      </c>
      <c r="F534" s="51" t="s">
        <v>802</v>
      </c>
      <c r="G534" s="53">
        <v>45597</v>
      </c>
      <c r="H534" s="53">
        <v>45597</v>
      </c>
      <c r="I534" s="51" t="s">
        <v>167</v>
      </c>
      <c r="J534" s="51" t="s">
        <v>803</v>
      </c>
      <c r="K534" s="51" t="s">
        <v>804</v>
      </c>
      <c r="L534" s="51" t="s">
        <v>99</v>
      </c>
      <c r="M534" s="51" t="s">
        <v>280</v>
      </c>
      <c r="N534" s="51" t="s">
        <v>290</v>
      </c>
      <c r="O534" s="51" t="s">
        <v>99</v>
      </c>
      <c r="P534" s="54">
        <v>-68037.42</v>
      </c>
      <c r="Q534" s="51" t="s">
        <v>99</v>
      </c>
      <c r="R534" s="51" t="s">
        <v>921</v>
      </c>
      <c r="S534" s="51" t="s">
        <v>99</v>
      </c>
    </row>
    <row r="535" spans="1:19" ht="14.1" hidden="1" customHeight="1" x14ac:dyDescent="0.3">
      <c r="A535" s="52" t="s">
        <v>99</v>
      </c>
      <c r="B535" s="51" t="s">
        <v>32</v>
      </c>
      <c r="C535" s="51" t="s">
        <v>100</v>
      </c>
      <c r="D535" s="51" t="s">
        <v>933</v>
      </c>
      <c r="E535" s="51" t="s">
        <v>99</v>
      </c>
      <c r="F535" s="51" t="s">
        <v>802</v>
      </c>
      <c r="G535" s="53">
        <v>45597</v>
      </c>
      <c r="H535" s="53">
        <v>45597</v>
      </c>
      <c r="I535" s="51" t="s">
        <v>167</v>
      </c>
      <c r="J535" s="51" t="s">
        <v>803</v>
      </c>
      <c r="K535" s="51" t="s">
        <v>804</v>
      </c>
      <c r="L535" s="51" t="s">
        <v>99</v>
      </c>
      <c r="M535" s="51" t="s">
        <v>280</v>
      </c>
      <c r="N535" s="51" t="s">
        <v>290</v>
      </c>
      <c r="O535" s="51" t="s">
        <v>99</v>
      </c>
      <c r="P535" s="54">
        <v>-68037.42</v>
      </c>
      <c r="Q535" s="51" t="s">
        <v>99</v>
      </c>
      <c r="R535" s="51" t="s">
        <v>921</v>
      </c>
      <c r="S535" s="51" t="s">
        <v>99</v>
      </c>
    </row>
    <row r="536" spans="1:19" ht="14.1" customHeight="1" x14ac:dyDescent="0.3">
      <c r="A536" s="52" t="s">
        <v>99</v>
      </c>
      <c r="B536" s="51" t="s">
        <v>32</v>
      </c>
      <c r="C536" s="51" t="s">
        <v>100</v>
      </c>
      <c r="D536" s="51" t="s">
        <v>177</v>
      </c>
      <c r="E536" s="51" t="s">
        <v>178</v>
      </c>
      <c r="F536" s="51" t="s">
        <v>166</v>
      </c>
      <c r="G536" s="53">
        <v>45580</v>
      </c>
      <c r="H536" s="53">
        <v>45614</v>
      </c>
      <c r="I536" s="51" t="s">
        <v>104</v>
      </c>
      <c r="J536" s="51" t="s">
        <v>126</v>
      </c>
      <c r="K536" s="51" t="s">
        <v>127</v>
      </c>
      <c r="L536" s="51" t="s">
        <v>99</v>
      </c>
      <c r="M536" s="51" t="s">
        <v>108</v>
      </c>
      <c r="N536" s="51" t="s">
        <v>109</v>
      </c>
      <c r="O536" s="51" t="s">
        <v>99</v>
      </c>
      <c r="P536" s="54">
        <v>23703.75</v>
      </c>
      <c r="Q536" s="51" t="s">
        <v>99</v>
      </c>
      <c r="R536" s="51" t="s">
        <v>179</v>
      </c>
      <c r="S536" s="51" t="s">
        <v>180</v>
      </c>
    </row>
    <row r="537" spans="1:19" ht="14.1" customHeight="1" x14ac:dyDescent="0.3">
      <c r="A537" s="52" t="s">
        <v>99</v>
      </c>
      <c r="B537" s="51" t="s">
        <v>32</v>
      </c>
      <c r="C537" s="51" t="s">
        <v>100</v>
      </c>
      <c r="D537" s="51" t="s">
        <v>181</v>
      </c>
      <c r="E537" s="51" t="s">
        <v>182</v>
      </c>
      <c r="F537" s="51" t="s">
        <v>166</v>
      </c>
      <c r="G537" s="53">
        <v>45608</v>
      </c>
      <c r="H537" s="53">
        <v>45614</v>
      </c>
      <c r="I537" s="51" t="s">
        <v>104</v>
      </c>
      <c r="J537" s="51" t="s">
        <v>126</v>
      </c>
      <c r="K537" s="51" t="s">
        <v>127</v>
      </c>
      <c r="L537" s="51" t="s">
        <v>99</v>
      </c>
      <c r="M537" s="51" t="s">
        <v>108</v>
      </c>
      <c r="N537" s="51" t="s">
        <v>109</v>
      </c>
      <c r="O537" s="51" t="s">
        <v>99</v>
      </c>
      <c r="P537" s="54">
        <v>26477.25</v>
      </c>
      <c r="Q537" s="51" t="s">
        <v>99</v>
      </c>
      <c r="R537" s="51" t="s">
        <v>179</v>
      </c>
      <c r="S537" s="51" t="s">
        <v>183</v>
      </c>
    </row>
    <row r="538" spans="1:19" ht="14.1" customHeight="1" x14ac:dyDescent="0.3">
      <c r="A538" s="52" t="s">
        <v>99</v>
      </c>
      <c r="B538" s="51" t="s">
        <v>32</v>
      </c>
      <c r="C538" s="51" t="s">
        <v>100</v>
      </c>
      <c r="D538" s="51" t="s">
        <v>221</v>
      </c>
      <c r="E538" s="51" t="s">
        <v>222</v>
      </c>
      <c r="F538" s="51" t="s">
        <v>103</v>
      </c>
      <c r="G538" s="53">
        <v>45615</v>
      </c>
      <c r="H538" s="53">
        <v>45615</v>
      </c>
      <c r="I538" s="51" t="s">
        <v>104</v>
      </c>
      <c r="J538" s="51" t="s">
        <v>223</v>
      </c>
      <c r="K538" s="51" t="s">
        <v>224</v>
      </c>
      <c r="L538" s="51" t="s">
        <v>225</v>
      </c>
      <c r="M538" s="51" t="s">
        <v>108</v>
      </c>
      <c r="N538" s="51" t="s">
        <v>109</v>
      </c>
      <c r="O538" s="51" t="s">
        <v>99</v>
      </c>
      <c r="P538" s="54">
        <v>15000</v>
      </c>
      <c r="Q538" s="51" t="s">
        <v>99</v>
      </c>
      <c r="R538" s="51" t="s">
        <v>226</v>
      </c>
      <c r="S538" s="51" t="s">
        <v>227</v>
      </c>
    </row>
    <row r="539" spans="1:19" ht="14.1" hidden="1" customHeight="1" x14ac:dyDescent="0.3">
      <c r="A539" s="52" t="s">
        <v>99</v>
      </c>
      <c r="B539" s="51" t="s">
        <v>32</v>
      </c>
      <c r="C539" s="51" t="s">
        <v>100</v>
      </c>
      <c r="D539" s="51" t="s">
        <v>934</v>
      </c>
      <c r="E539" s="51" t="s">
        <v>935</v>
      </c>
      <c r="F539" s="51" t="s">
        <v>103</v>
      </c>
      <c r="G539" s="53">
        <v>45590</v>
      </c>
      <c r="H539" s="53">
        <v>45616</v>
      </c>
      <c r="I539" s="51" t="s">
        <v>104</v>
      </c>
      <c r="J539" s="51" t="s">
        <v>277</v>
      </c>
      <c r="K539" s="51" t="s">
        <v>278</v>
      </c>
      <c r="L539" s="51" t="s">
        <v>310</v>
      </c>
      <c r="M539" s="51" t="s">
        <v>358</v>
      </c>
      <c r="N539" s="51" t="s">
        <v>379</v>
      </c>
      <c r="O539" s="51" t="s">
        <v>99</v>
      </c>
      <c r="P539" s="54">
        <v>14463</v>
      </c>
      <c r="Q539" s="51" t="s">
        <v>99</v>
      </c>
      <c r="R539" s="51" t="s">
        <v>936</v>
      </c>
      <c r="S539" s="51" t="s">
        <v>58</v>
      </c>
    </row>
    <row r="540" spans="1:19" ht="14.1" hidden="1" customHeight="1" x14ac:dyDescent="0.3">
      <c r="A540" s="52" t="s">
        <v>99</v>
      </c>
      <c r="B540" s="51" t="s">
        <v>32</v>
      </c>
      <c r="C540" s="51" t="s">
        <v>100</v>
      </c>
      <c r="D540" s="51" t="s">
        <v>937</v>
      </c>
      <c r="E540" s="51" t="s">
        <v>938</v>
      </c>
      <c r="F540" s="51" t="s">
        <v>103</v>
      </c>
      <c r="G540" s="53">
        <v>45590</v>
      </c>
      <c r="H540" s="53">
        <v>45616</v>
      </c>
      <c r="I540" s="51" t="s">
        <v>104</v>
      </c>
      <c r="J540" s="51" t="s">
        <v>277</v>
      </c>
      <c r="K540" s="51" t="s">
        <v>278</v>
      </c>
      <c r="L540" s="51" t="s">
        <v>310</v>
      </c>
      <c r="M540" s="51" t="s">
        <v>358</v>
      </c>
      <c r="N540" s="51" t="s">
        <v>939</v>
      </c>
      <c r="O540" s="51" t="s">
        <v>99</v>
      </c>
      <c r="P540" s="54">
        <v>2510.15</v>
      </c>
      <c r="Q540" s="51" t="s">
        <v>99</v>
      </c>
      <c r="R540" s="51" t="s">
        <v>936</v>
      </c>
      <c r="S540" s="51" t="s">
        <v>56</v>
      </c>
    </row>
    <row r="541" spans="1:19" ht="14.1" hidden="1" customHeight="1" x14ac:dyDescent="0.3">
      <c r="A541" s="52" t="s">
        <v>99</v>
      </c>
      <c r="B541" s="51" t="s">
        <v>32</v>
      </c>
      <c r="C541" s="51" t="s">
        <v>100</v>
      </c>
      <c r="D541" s="51" t="s">
        <v>940</v>
      </c>
      <c r="E541" s="51" t="s">
        <v>941</v>
      </c>
      <c r="F541" s="51" t="s">
        <v>103</v>
      </c>
      <c r="G541" s="53">
        <v>45590</v>
      </c>
      <c r="H541" s="53">
        <v>45616</v>
      </c>
      <c r="I541" s="51" t="s">
        <v>104</v>
      </c>
      <c r="J541" s="51" t="s">
        <v>297</v>
      </c>
      <c r="K541" s="51" t="s">
        <v>298</v>
      </c>
      <c r="L541" s="51" t="s">
        <v>310</v>
      </c>
      <c r="M541" s="51" t="s">
        <v>358</v>
      </c>
      <c r="N541" s="51" t="s">
        <v>404</v>
      </c>
      <c r="O541" s="51" t="s">
        <v>99</v>
      </c>
      <c r="P541" s="54">
        <v>1776</v>
      </c>
      <c r="Q541" s="51" t="s">
        <v>99</v>
      </c>
      <c r="R541" s="51" t="s">
        <v>936</v>
      </c>
      <c r="S541" s="51" t="s">
        <v>29</v>
      </c>
    </row>
    <row r="542" spans="1:19" ht="14.1" hidden="1" customHeight="1" x14ac:dyDescent="0.3">
      <c r="A542" s="52" t="s">
        <v>99</v>
      </c>
      <c r="B542" s="51" t="s">
        <v>32</v>
      </c>
      <c r="C542" s="51" t="s">
        <v>100</v>
      </c>
      <c r="D542" s="51" t="s">
        <v>942</v>
      </c>
      <c r="E542" s="51" t="s">
        <v>943</v>
      </c>
      <c r="F542" s="51" t="s">
        <v>103</v>
      </c>
      <c r="G542" s="53">
        <v>45590</v>
      </c>
      <c r="H542" s="53">
        <v>45616</v>
      </c>
      <c r="I542" s="51" t="s">
        <v>104</v>
      </c>
      <c r="J542" s="51" t="s">
        <v>297</v>
      </c>
      <c r="K542" s="51" t="s">
        <v>298</v>
      </c>
      <c r="L542" s="51" t="s">
        <v>310</v>
      </c>
      <c r="M542" s="51" t="s">
        <v>358</v>
      </c>
      <c r="N542" s="51" t="s">
        <v>404</v>
      </c>
      <c r="O542" s="51" t="s">
        <v>99</v>
      </c>
      <c r="P542" s="54">
        <v>82941.67</v>
      </c>
      <c r="Q542" s="51" t="s">
        <v>99</v>
      </c>
      <c r="R542" s="51" t="s">
        <v>936</v>
      </c>
      <c r="S542" s="51" t="s">
        <v>29</v>
      </c>
    </row>
    <row r="543" spans="1:19" ht="14.1" hidden="1" customHeight="1" x14ac:dyDescent="0.3">
      <c r="A543" s="52" t="s">
        <v>99</v>
      </c>
      <c r="B543" s="51" t="s">
        <v>32</v>
      </c>
      <c r="C543" s="51" t="s">
        <v>100</v>
      </c>
      <c r="D543" s="51" t="s">
        <v>944</v>
      </c>
      <c r="E543" s="51" t="s">
        <v>945</v>
      </c>
      <c r="F543" s="51" t="s">
        <v>103</v>
      </c>
      <c r="G543" s="53">
        <v>45590</v>
      </c>
      <c r="H543" s="53">
        <v>45616</v>
      </c>
      <c r="I543" s="51" t="s">
        <v>104</v>
      </c>
      <c r="J543" s="51" t="s">
        <v>297</v>
      </c>
      <c r="K543" s="51" t="s">
        <v>298</v>
      </c>
      <c r="L543" s="51" t="s">
        <v>310</v>
      </c>
      <c r="M543" s="51" t="s">
        <v>358</v>
      </c>
      <c r="N543" s="51" t="s">
        <v>404</v>
      </c>
      <c r="O543" s="51" t="s">
        <v>99</v>
      </c>
      <c r="P543" s="54">
        <v>2924.67</v>
      </c>
      <c r="Q543" s="51" t="s">
        <v>99</v>
      </c>
      <c r="R543" s="51" t="s">
        <v>936</v>
      </c>
      <c r="S543" s="51" t="s">
        <v>29</v>
      </c>
    </row>
    <row r="544" spans="1:19" ht="14.1" hidden="1" customHeight="1" x14ac:dyDescent="0.3">
      <c r="A544" s="52" t="s">
        <v>99</v>
      </c>
      <c r="B544" s="51" t="s">
        <v>32</v>
      </c>
      <c r="C544" s="51" t="s">
        <v>100</v>
      </c>
      <c r="D544" s="51" t="s">
        <v>946</v>
      </c>
      <c r="E544" s="51" t="s">
        <v>947</v>
      </c>
      <c r="F544" s="51" t="s">
        <v>103</v>
      </c>
      <c r="G544" s="53">
        <v>45590</v>
      </c>
      <c r="H544" s="53">
        <v>45616</v>
      </c>
      <c r="I544" s="51" t="s">
        <v>104</v>
      </c>
      <c r="J544" s="51" t="s">
        <v>297</v>
      </c>
      <c r="K544" s="51" t="s">
        <v>298</v>
      </c>
      <c r="L544" s="51" t="s">
        <v>310</v>
      </c>
      <c r="M544" s="51" t="s">
        <v>358</v>
      </c>
      <c r="N544" s="51" t="s">
        <v>367</v>
      </c>
      <c r="O544" s="51" t="s">
        <v>99</v>
      </c>
      <c r="P544" s="54">
        <v>740</v>
      </c>
      <c r="Q544" s="51" t="s">
        <v>99</v>
      </c>
      <c r="R544" s="51" t="s">
        <v>936</v>
      </c>
      <c r="S544" s="51" t="s">
        <v>31</v>
      </c>
    </row>
    <row r="545" spans="1:19" ht="14.1" hidden="1" customHeight="1" x14ac:dyDescent="0.3">
      <c r="A545" s="52" t="s">
        <v>99</v>
      </c>
      <c r="B545" s="51" t="s">
        <v>32</v>
      </c>
      <c r="C545" s="51" t="s">
        <v>100</v>
      </c>
      <c r="D545" s="51" t="s">
        <v>948</v>
      </c>
      <c r="E545" s="51" t="s">
        <v>949</v>
      </c>
      <c r="F545" s="51" t="s">
        <v>103</v>
      </c>
      <c r="G545" s="53">
        <v>45590</v>
      </c>
      <c r="H545" s="53">
        <v>45616</v>
      </c>
      <c r="I545" s="51" t="s">
        <v>104</v>
      </c>
      <c r="J545" s="51" t="s">
        <v>297</v>
      </c>
      <c r="K545" s="51" t="s">
        <v>298</v>
      </c>
      <c r="L545" s="51" t="s">
        <v>310</v>
      </c>
      <c r="M545" s="51" t="s">
        <v>358</v>
      </c>
      <c r="N545" s="51" t="s">
        <v>409</v>
      </c>
      <c r="O545" s="51" t="s">
        <v>99</v>
      </c>
      <c r="P545" s="54">
        <v>8082.88</v>
      </c>
      <c r="Q545" s="51" t="s">
        <v>99</v>
      </c>
      <c r="R545" s="51" t="s">
        <v>936</v>
      </c>
      <c r="S545" s="51" t="s">
        <v>40</v>
      </c>
    </row>
    <row r="546" spans="1:19" ht="14.1" hidden="1" customHeight="1" x14ac:dyDescent="0.3">
      <c r="A546" s="52" t="s">
        <v>99</v>
      </c>
      <c r="B546" s="51" t="s">
        <v>32</v>
      </c>
      <c r="C546" s="51" t="s">
        <v>100</v>
      </c>
      <c r="D546" s="51" t="s">
        <v>950</v>
      </c>
      <c r="E546" s="51" t="s">
        <v>951</v>
      </c>
      <c r="F546" s="51" t="s">
        <v>103</v>
      </c>
      <c r="G546" s="53">
        <v>45590</v>
      </c>
      <c r="H546" s="53">
        <v>45616</v>
      </c>
      <c r="I546" s="51" t="s">
        <v>104</v>
      </c>
      <c r="J546" s="51" t="s">
        <v>297</v>
      </c>
      <c r="K546" s="51" t="s">
        <v>298</v>
      </c>
      <c r="L546" s="51" t="s">
        <v>310</v>
      </c>
      <c r="M546" s="51" t="s">
        <v>358</v>
      </c>
      <c r="N546" s="51" t="s">
        <v>363</v>
      </c>
      <c r="O546" s="51" t="s">
        <v>99</v>
      </c>
      <c r="P546" s="54">
        <v>148</v>
      </c>
      <c r="Q546" s="51" t="s">
        <v>99</v>
      </c>
      <c r="R546" s="51" t="s">
        <v>936</v>
      </c>
      <c r="S546" s="51" t="s">
        <v>54</v>
      </c>
    </row>
    <row r="547" spans="1:19" ht="14.1" hidden="1" customHeight="1" x14ac:dyDescent="0.3">
      <c r="A547" s="52" t="s">
        <v>99</v>
      </c>
      <c r="B547" s="51" t="s">
        <v>32</v>
      </c>
      <c r="C547" s="51" t="s">
        <v>100</v>
      </c>
      <c r="D547" s="51" t="s">
        <v>952</v>
      </c>
      <c r="E547" s="51" t="s">
        <v>953</v>
      </c>
      <c r="F547" s="51" t="s">
        <v>103</v>
      </c>
      <c r="G547" s="53">
        <v>45590</v>
      </c>
      <c r="H547" s="53">
        <v>45616</v>
      </c>
      <c r="I547" s="51" t="s">
        <v>104</v>
      </c>
      <c r="J547" s="51" t="s">
        <v>297</v>
      </c>
      <c r="K547" s="51" t="s">
        <v>298</v>
      </c>
      <c r="L547" s="51" t="s">
        <v>310</v>
      </c>
      <c r="M547" s="51" t="s">
        <v>358</v>
      </c>
      <c r="N547" s="51" t="s">
        <v>376</v>
      </c>
      <c r="O547" s="51" t="s">
        <v>99</v>
      </c>
      <c r="P547" s="54">
        <v>83297.02</v>
      </c>
      <c r="Q547" s="51" t="s">
        <v>99</v>
      </c>
      <c r="R547" s="51" t="s">
        <v>936</v>
      </c>
      <c r="S547" s="51" t="s">
        <v>64</v>
      </c>
    </row>
    <row r="548" spans="1:19" ht="14.1" hidden="1" customHeight="1" x14ac:dyDescent="0.3">
      <c r="A548" s="52" t="s">
        <v>99</v>
      </c>
      <c r="B548" s="51" t="s">
        <v>32</v>
      </c>
      <c r="C548" s="51" t="s">
        <v>100</v>
      </c>
      <c r="D548" s="51" t="s">
        <v>954</v>
      </c>
      <c r="E548" s="51" t="s">
        <v>955</v>
      </c>
      <c r="F548" s="51" t="s">
        <v>103</v>
      </c>
      <c r="G548" s="53">
        <v>45590</v>
      </c>
      <c r="H548" s="53">
        <v>45616</v>
      </c>
      <c r="I548" s="51" t="s">
        <v>104</v>
      </c>
      <c r="J548" s="51" t="s">
        <v>297</v>
      </c>
      <c r="K548" s="51" t="s">
        <v>298</v>
      </c>
      <c r="L548" s="51" t="s">
        <v>310</v>
      </c>
      <c r="M548" s="51" t="s">
        <v>358</v>
      </c>
      <c r="N548" s="51" t="s">
        <v>443</v>
      </c>
      <c r="O548" s="51" t="s">
        <v>99</v>
      </c>
      <c r="P548" s="54">
        <v>296</v>
      </c>
      <c r="Q548" s="51" t="s">
        <v>99</v>
      </c>
      <c r="R548" s="51" t="s">
        <v>936</v>
      </c>
      <c r="S548" s="51" t="s">
        <v>65</v>
      </c>
    </row>
    <row r="549" spans="1:19" ht="14.1" hidden="1" customHeight="1" x14ac:dyDescent="0.3">
      <c r="A549" s="52" t="s">
        <v>99</v>
      </c>
      <c r="B549" s="51" t="s">
        <v>32</v>
      </c>
      <c r="C549" s="51" t="s">
        <v>100</v>
      </c>
      <c r="D549" s="51" t="s">
        <v>956</v>
      </c>
      <c r="E549" s="51" t="s">
        <v>957</v>
      </c>
      <c r="F549" s="51" t="s">
        <v>103</v>
      </c>
      <c r="G549" s="53">
        <v>45590</v>
      </c>
      <c r="H549" s="53">
        <v>45616</v>
      </c>
      <c r="I549" s="51" t="s">
        <v>104</v>
      </c>
      <c r="J549" s="51" t="s">
        <v>297</v>
      </c>
      <c r="K549" s="51" t="s">
        <v>298</v>
      </c>
      <c r="L549" s="51" t="s">
        <v>310</v>
      </c>
      <c r="M549" s="51" t="s">
        <v>358</v>
      </c>
      <c r="N549" s="51" t="s">
        <v>379</v>
      </c>
      <c r="O549" s="51" t="s">
        <v>99</v>
      </c>
      <c r="P549" s="54">
        <v>16156.78</v>
      </c>
      <c r="Q549" s="51" t="s">
        <v>99</v>
      </c>
      <c r="R549" s="51" t="s">
        <v>936</v>
      </c>
      <c r="S549" s="51" t="s">
        <v>58</v>
      </c>
    </row>
    <row r="550" spans="1:19" ht="14.1" hidden="1" customHeight="1" x14ac:dyDescent="0.3">
      <c r="A550" s="52" t="s">
        <v>99</v>
      </c>
      <c r="B550" s="51" t="s">
        <v>32</v>
      </c>
      <c r="C550" s="51" t="s">
        <v>100</v>
      </c>
      <c r="D550" s="51" t="s">
        <v>958</v>
      </c>
      <c r="E550" s="51" t="s">
        <v>959</v>
      </c>
      <c r="F550" s="51" t="s">
        <v>103</v>
      </c>
      <c r="G550" s="53">
        <v>45590</v>
      </c>
      <c r="H550" s="53">
        <v>45616</v>
      </c>
      <c r="I550" s="51" t="s">
        <v>104</v>
      </c>
      <c r="J550" s="51" t="s">
        <v>297</v>
      </c>
      <c r="K550" s="51" t="s">
        <v>298</v>
      </c>
      <c r="L550" s="51" t="s">
        <v>310</v>
      </c>
      <c r="M550" s="51" t="s">
        <v>358</v>
      </c>
      <c r="N550" s="51" t="s">
        <v>379</v>
      </c>
      <c r="O550" s="51" t="s">
        <v>99</v>
      </c>
      <c r="P550" s="54">
        <v>949.62</v>
      </c>
      <c r="Q550" s="51" t="s">
        <v>99</v>
      </c>
      <c r="R550" s="51" t="s">
        <v>936</v>
      </c>
      <c r="S550" s="51" t="s">
        <v>58</v>
      </c>
    </row>
    <row r="551" spans="1:19" ht="14.1" hidden="1" customHeight="1" x14ac:dyDescent="0.3">
      <c r="A551" s="52" t="s">
        <v>99</v>
      </c>
      <c r="B551" s="51" t="s">
        <v>32</v>
      </c>
      <c r="C551" s="51" t="s">
        <v>100</v>
      </c>
      <c r="D551" s="51" t="s">
        <v>960</v>
      </c>
      <c r="E551" s="51" t="s">
        <v>961</v>
      </c>
      <c r="F551" s="51" t="s">
        <v>103</v>
      </c>
      <c r="G551" s="53">
        <v>45590</v>
      </c>
      <c r="H551" s="53">
        <v>45616</v>
      </c>
      <c r="I551" s="51" t="s">
        <v>104</v>
      </c>
      <c r="J551" s="51" t="s">
        <v>297</v>
      </c>
      <c r="K551" s="51" t="s">
        <v>298</v>
      </c>
      <c r="L551" s="51" t="s">
        <v>310</v>
      </c>
      <c r="M551" s="51" t="s">
        <v>358</v>
      </c>
      <c r="N551" s="51" t="s">
        <v>379</v>
      </c>
      <c r="O551" s="51" t="s">
        <v>99</v>
      </c>
      <c r="P551" s="54">
        <v>37694.800000000003</v>
      </c>
      <c r="Q551" s="51" t="s">
        <v>99</v>
      </c>
      <c r="R551" s="51" t="s">
        <v>936</v>
      </c>
      <c r="S551" s="51" t="s">
        <v>58</v>
      </c>
    </row>
    <row r="552" spans="1:19" ht="14.1" hidden="1" customHeight="1" x14ac:dyDescent="0.3">
      <c r="A552" s="52" t="s">
        <v>99</v>
      </c>
      <c r="B552" s="51" t="s">
        <v>32</v>
      </c>
      <c r="C552" s="51" t="s">
        <v>100</v>
      </c>
      <c r="D552" s="51" t="s">
        <v>962</v>
      </c>
      <c r="E552" s="51" t="s">
        <v>963</v>
      </c>
      <c r="F552" s="51" t="s">
        <v>103</v>
      </c>
      <c r="G552" s="53">
        <v>45590</v>
      </c>
      <c r="H552" s="53">
        <v>45616</v>
      </c>
      <c r="I552" s="51" t="s">
        <v>104</v>
      </c>
      <c r="J552" s="51" t="s">
        <v>216</v>
      </c>
      <c r="K552" s="51" t="s">
        <v>217</v>
      </c>
      <c r="L552" s="51" t="s">
        <v>310</v>
      </c>
      <c r="M552" s="51" t="s">
        <v>358</v>
      </c>
      <c r="N552" s="51" t="s">
        <v>964</v>
      </c>
      <c r="O552" s="51" t="s">
        <v>99</v>
      </c>
      <c r="P552" s="54">
        <v>147</v>
      </c>
      <c r="Q552" s="51" t="s">
        <v>99</v>
      </c>
      <c r="R552" s="51" t="s">
        <v>936</v>
      </c>
      <c r="S552" s="51" t="s">
        <v>69</v>
      </c>
    </row>
    <row r="553" spans="1:19" ht="14.1" hidden="1" customHeight="1" x14ac:dyDescent="0.3">
      <c r="A553" s="52" t="s">
        <v>99</v>
      </c>
      <c r="B553" s="51" t="s">
        <v>32</v>
      </c>
      <c r="C553" s="51" t="s">
        <v>100</v>
      </c>
      <c r="D553" s="51" t="s">
        <v>937</v>
      </c>
      <c r="E553" s="51" t="s">
        <v>938</v>
      </c>
      <c r="F553" s="51" t="s">
        <v>103</v>
      </c>
      <c r="G553" s="53">
        <v>45590</v>
      </c>
      <c r="H553" s="53">
        <v>45616</v>
      </c>
      <c r="I553" s="51" t="s">
        <v>104</v>
      </c>
      <c r="J553" s="51" t="s">
        <v>487</v>
      </c>
      <c r="K553" s="51" t="s">
        <v>488</v>
      </c>
      <c r="L553" s="51" t="s">
        <v>310</v>
      </c>
      <c r="M553" s="51" t="s">
        <v>358</v>
      </c>
      <c r="N553" s="51" t="s">
        <v>939</v>
      </c>
      <c r="O553" s="51" t="s">
        <v>99</v>
      </c>
      <c r="P553" s="54">
        <v>49.5</v>
      </c>
      <c r="Q553" s="51" t="s">
        <v>99</v>
      </c>
      <c r="R553" s="51" t="s">
        <v>936</v>
      </c>
      <c r="S553" s="51" t="s">
        <v>56</v>
      </c>
    </row>
    <row r="554" spans="1:19" ht="14.1" hidden="1" customHeight="1" x14ac:dyDescent="0.3">
      <c r="A554" s="52" t="s">
        <v>99</v>
      </c>
      <c r="B554" s="51" t="s">
        <v>39</v>
      </c>
      <c r="C554" s="51" t="s">
        <v>100</v>
      </c>
      <c r="D554" s="51" t="s">
        <v>965</v>
      </c>
      <c r="E554" s="51" t="s">
        <v>966</v>
      </c>
      <c r="F554" s="51" t="s">
        <v>103</v>
      </c>
      <c r="G554" s="53">
        <v>45635</v>
      </c>
      <c r="H554" s="53">
        <v>45642</v>
      </c>
      <c r="I554" s="51" t="s">
        <v>104</v>
      </c>
      <c r="J554" s="51" t="s">
        <v>277</v>
      </c>
      <c r="K554" s="51" t="s">
        <v>278</v>
      </c>
      <c r="L554" s="51" t="s">
        <v>285</v>
      </c>
      <c r="M554" s="51" t="s">
        <v>280</v>
      </c>
      <c r="N554" s="51" t="s">
        <v>99</v>
      </c>
      <c r="O554" s="51" t="s">
        <v>281</v>
      </c>
      <c r="P554" s="54">
        <v>108230.82</v>
      </c>
      <c r="Q554" s="51" t="s">
        <v>99</v>
      </c>
      <c r="R554" s="51" t="s">
        <v>146</v>
      </c>
      <c r="S554" s="51" t="s">
        <v>282</v>
      </c>
    </row>
    <row r="555" spans="1:19" ht="14.1" hidden="1" customHeight="1" x14ac:dyDescent="0.3">
      <c r="A555" s="52" t="s">
        <v>99</v>
      </c>
      <c r="B555" s="51" t="s">
        <v>39</v>
      </c>
      <c r="C555" s="51" t="s">
        <v>100</v>
      </c>
      <c r="D555" s="51" t="s">
        <v>967</v>
      </c>
      <c r="E555" s="51" t="s">
        <v>968</v>
      </c>
      <c r="F555" s="51" t="s">
        <v>103</v>
      </c>
      <c r="G555" s="53">
        <v>45623</v>
      </c>
      <c r="H555" s="53">
        <v>45642</v>
      </c>
      <c r="I555" s="51" t="s">
        <v>104</v>
      </c>
      <c r="J555" s="51" t="s">
        <v>277</v>
      </c>
      <c r="K555" s="51" t="s">
        <v>278</v>
      </c>
      <c r="L555" s="51" t="s">
        <v>310</v>
      </c>
      <c r="M555" s="51" t="s">
        <v>280</v>
      </c>
      <c r="N555" s="51" t="s">
        <v>99</v>
      </c>
      <c r="O555" s="51" t="s">
        <v>281</v>
      </c>
      <c r="P555" s="54">
        <v>6970</v>
      </c>
      <c r="Q555" s="51" t="s">
        <v>99</v>
      </c>
      <c r="R555" s="51" t="s">
        <v>146</v>
      </c>
      <c r="S555" s="51" t="s">
        <v>282</v>
      </c>
    </row>
    <row r="556" spans="1:19" ht="14.1" hidden="1" customHeight="1" x14ac:dyDescent="0.3">
      <c r="A556" s="52" t="s">
        <v>99</v>
      </c>
      <c r="B556" s="51" t="s">
        <v>39</v>
      </c>
      <c r="C556" s="51" t="s">
        <v>100</v>
      </c>
      <c r="D556" s="51" t="s">
        <v>969</v>
      </c>
      <c r="E556" s="51" t="s">
        <v>970</v>
      </c>
      <c r="F556" s="51" t="s">
        <v>103</v>
      </c>
      <c r="G556" s="53">
        <v>45615</v>
      </c>
      <c r="H556" s="53">
        <v>45642</v>
      </c>
      <c r="I556" s="51" t="s">
        <v>104</v>
      </c>
      <c r="J556" s="51" t="s">
        <v>277</v>
      </c>
      <c r="K556" s="51" t="s">
        <v>278</v>
      </c>
      <c r="L556" s="51" t="s">
        <v>279</v>
      </c>
      <c r="M556" s="51" t="s">
        <v>280</v>
      </c>
      <c r="N556" s="51" t="s">
        <v>99</v>
      </c>
      <c r="O556" s="51" t="s">
        <v>281</v>
      </c>
      <c r="P556" s="54">
        <v>117705</v>
      </c>
      <c r="Q556" s="51" t="s">
        <v>99</v>
      </c>
      <c r="R556" s="51" t="s">
        <v>146</v>
      </c>
      <c r="S556" s="51" t="s">
        <v>313</v>
      </c>
    </row>
    <row r="557" spans="1:19" ht="14.1" hidden="1" customHeight="1" x14ac:dyDescent="0.3">
      <c r="A557" s="52" t="s">
        <v>99</v>
      </c>
      <c r="B557" s="51" t="s">
        <v>39</v>
      </c>
      <c r="C557" s="51" t="s">
        <v>100</v>
      </c>
      <c r="D557" s="51" t="s">
        <v>969</v>
      </c>
      <c r="E557" s="51" t="s">
        <v>970</v>
      </c>
      <c r="F557" s="51" t="s">
        <v>103</v>
      </c>
      <c r="G557" s="53">
        <v>45615</v>
      </c>
      <c r="H557" s="53">
        <v>45642</v>
      </c>
      <c r="I557" s="51" t="s">
        <v>104</v>
      </c>
      <c r="J557" s="51" t="s">
        <v>277</v>
      </c>
      <c r="K557" s="51" t="s">
        <v>278</v>
      </c>
      <c r="L557" s="51" t="s">
        <v>279</v>
      </c>
      <c r="M557" s="51" t="s">
        <v>280</v>
      </c>
      <c r="N557" s="51" t="s">
        <v>99</v>
      </c>
      <c r="O557" s="51" t="s">
        <v>281</v>
      </c>
      <c r="P557" s="54">
        <v>34903</v>
      </c>
      <c r="Q557" s="51" t="s">
        <v>99</v>
      </c>
      <c r="R557" s="51" t="s">
        <v>146</v>
      </c>
      <c r="S557" s="51" t="s">
        <v>313</v>
      </c>
    </row>
    <row r="558" spans="1:19" ht="14.1" hidden="1" customHeight="1" x14ac:dyDescent="0.3">
      <c r="A558" s="52" t="s">
        <v>99</v>
      </c>
      <c r="B558" s="51" t="s">
        <v>39</v>
      </c>
      <c r="C558" s="51" t="s">
        <v>100</v>
      </c>
      <c r="D558" s="51" t="s">
        <v>971</v>
      </c>
      <c r="E558" s="51" t="s">
        <v>846</v>
      </c>
      <c r="F558" s="51" t="s">
        <v>244</v>
      </c>
      <c r="G558" s="53">
        <v>45645</v>
      </c>
      <c r="H558" s="53">
        <v>45627</v>
      </c>
      <c r="I558" s="51" t="s">
        <v>167</v>
      </c>
      <c r="J558" s="51" t="s">
        <v>405</v>
      </c>
      <c r="K558" s="51" t="s">
        <v>406</v>
      </c>
      <c r="L558" s="51" t="s">
        <v>99</v>
      </c>
      <c r="M558" s="51" t="s">
        <v>280</v>
      </c>
      <c r="N558" s="51" t="s">
        <v>290</v>
      </c>
      <c r="O558" s="51" t="s">
        <v>99</v>
      </c>
      <c r="P558" s="54">
        <v>-8035418.6100000003</v>
      </c>
      <c r="Q558" s="51" t="s">
        <v>99</v>
      </c>
      <c r="R558" s="51" t="s">
        <v>245</v>
      </c>
      <c r="S558" s="51" t="s">
        <v>847</v>
      </c>
    </row>
    <row r="559" spans="1:19" ht="14.1" hidden="1" customHeight="1" x14ac:dyDescent="0.3">
      <c r="A559" s="52" t="s">
        <v>99</v>
      </c>
      <c r="B559" s="51" t="s">
        <v>39</v>
      </c>
      <c r="C559" s="51" t="s">
        <v>100</v>
      </c>
      <c r="D559" s="51" t="s">
        <v>972</v>
      </c>
      <c r="E559" s="51" t="s">
        <v>973</v>
      </c>
      <c r="F559" s="51" t="s">
        <v>244</v>
      </c>
      <c r="G559" s="53">
        <v>45645</v>
      </c>
      <c r="H559" s="53">
        <v>45627</v>
      </c>
      <c r="I559" s="51" t="s">
        <v>104</v>
      </c>
      <c r="J559" s="51" t="s">
        <v>405</v>
      </c>
      <c r="K559" s="51" t="s">
        <v>406</v>
      </c>
      <c r="L559" s="51" t="s">
        <v>99</v>
      </c>
      <c r="M559" s="51" t="s">
        <v>280</v>
      </c>
      <c r="N559" s="51" t="s">
        <v>290</v>
      </c>
      <c r="O559" s="51" t="s">
        <v>99</v>
      </c>
      <c r="P559" s="54">
        <v>2109118.85</v>
      </c>
      <c r="Q559" s="51" t="s">
        <v>99</v>
      </c>
      <c r="R559" s="51" t="s">
        <v>245</v>
      </c>
      <c r="S559" s="51" t="s">
        <v>974</v>
      </c>
    </row>
    <row r="560" spans="1:19" ht="14.1" hidden="1" customHeight="1" x14ac:dyDescent="0.3">
      <c r="A560" s="52" t="s">
        <v>99</v>
      </c>
      <c r="B560" s="51" t="s">
        <v>39</v>
      </c>
      <c r="C560" s="51" t="s">
        <v>100</v>
      </c>
      <c r="D560" s="51" t="s">
        <v>975</v>
      </c>
      <c r="E560" s="51" t="s">
        <v>976</v>
      </c>
      <c r="F560" s="51" t="s">
        <v>244</v>
      </c>
      <c r="G560" s="53">
        <v>45646</v>
      </c>
      <c r="H560" s="53">
        <v>45627</v>
      </c>
      <c r="I560" s="51" t="s">
        <v>104</v>
      </c>
      <c r="J560" s="51" t="s">
        <v>405</v>
      </c>
      <c r="K560" s="51" t="s">
        <v>406</v>
      </c>
      <c r="L560" s="51" t="s">
        <v>99</v>
      </c>
      <c r="M560" s="51" t="s">
        <v>280</v>
      </c>
      <c r="N560" s="51" t="s">
        <v>290</v>
      </c>
      <c r="O560" s="51" t="s">
        <v>99</v>
      </c>
      <c r="P560" s="54">
        <v>932463.88</v>
      </c>
      <c r="Q560" s="51" t="s">
        <v>99</v>
      </c>
      <c r="R560" s="51" t="s">
        <v>245</v>
      </c>
      <c r="S560" s="51" t="s">
        <v>977</v>
      </c>
    </row>
    <row r="561" spans="1:19" ht="14.1" hidden="1" customHeight="1" x14ac:dyDescent="0.3">
      <c r="A561" s="52" t="s">
        <v>99</v>
      </c>
      <c r="B561" s="51" t="s">
        <v>39</v>
      </c>
      <c r="C561" s="51" t="s">
        <v>100</v>
      </c>
      <c r="D561" s="51" t="s">
        <v>978</v>
      </c>
      <c r="E561" s="51" t="s">
        <v>979</v>
      </c>
      <c r="F561" s="51" t="s">
        <v>103</v>
      </c>
      <c r="G561" s="53">
        <v>45586</v>
      </c>
      <c r="H561" s="53">
        <v>45642</v>
      </c>
      <c r="I561" s="51" t="s">
        <v>104</v>
      </c>
      <c r="J561" s="51" t="s">
        <v>405</v>
      </c>
      <c r="K561" s="51" t="s">
        <v>406</v>
      </c>
      <c r="L561" s="51" t="s">
        <v>594</v>
      </c>
      <c r="M561" s="51" t="s">
        <v>280</v>
      </c>
      <c r="N561" s="51" t="s">
        <v>99</v>
      </c>
      <c r="O561" s="51" t="s">
        <v>281</v>
      </c>
      <c r="P561" s="54">
        <v>4037238.5</v>
      </c>
      <c r="Q561" s="51" t="s">
        <v>99</v>
      </c>
      <c r="R561" s="51" t="s">
        <v>146</v>
      </c>
      <c r="S561" s="51" t="s">
        <v>282</v>
      </c>
    </row>
    <row r="562" spans="1:19" ht="14.1" hidden="1" customHeight="1" x14ac:dyDescent="0.3">
      <c r="A562" s="52" t="s">
        <v>99</v>
      </c>
      <c r="B562" s="51" t="s">
        <v>39</v>
      </c>
      <c r="C562" s="51" t="s">
        <v>100</v>
      </c>
      <c r="D562" s="51" t="s">
        <v>980</v>
      </c>
      <c r="E562" s="51" t="s">
        <v>981</v>
      </c>
      <c r="F562" s="51" t="s">
        <v>103</v>
      </c>
      <c r="G562" s="53">
        <v>45580</v>
      </c>
      <c r="H562" s="53">
        <v>45642</v>
      </c>
      <c r="I562" s="51" t="s">
        <v>104</v>
      </c>
      <c r="J562" s="51" t="s">
        <v>405</v>
      </c>
      <c r="K562" s="51" t="s">
        <v>406</v>
      </c>
      <c r="L562" s="51" t="s">
        <v>594</v>
      </c>
      <c r="M562" s="51" t="s">
        <v>280</v>
      </c>
      <c r="N562" s="51" t="s">
        <v>99</v>
      </c>
      <c r="O562" s="51" t="s">
        <v>281</v>
      </c>
      <c r="P562" s="54">
        <v>3016.58</v>
      </c>
      <c r="Q562" s="51" t="s">
        <v>99</v>
      </c>
      <c r="R562" s="51" t="s">
        <v>146</v>
      </c>
      <c r="S562" s="51" t="s">
        <v>282</v>
      </c>
    </row>
    <row r="563" spans="1:19" ht="14.1" hidden="1" customHeight="1" x14ac:dyDescent="0.3">
      <c r="A563" s="52" t="s">
        <v>99</v>
      </c>
      <c r="B563" s="51" t="s">
        <v>39</v>
      </c>
      <c r="C563" s="51" t="s">
        <v>100</v>
      </c>
      <c r="D563" s="51" t="s">
        <v>982</v>
      </c>
      <c r="E563" s="51" t="s">
        <v>983</v>
      </c>
      <c r="F563" s="51" t="s">
        <v>103</v>
      </c>
      <c r="G563" s="53">
        <v>45580</v>
      </c>
      <c r="H563" s="53">
        <v>45642</v>
      </c>
      <c r="I563" s="51" t="s">
        <v>104</v>
      </c>
      <c r="J563" s="51" t="s">
        <v>405</v>
      </c>
      <c r="K563" s="51" t="s">
        <v>406</v>
      </c>
      <c r="L563" s="51" t="s">
        <v>594</v>
      </c>
      <c r="M563" s="51" t="s">
        <v>280</v>
      </c>
      <c r="N563" s="51" t="s">
        <v>99</v>
      </c>
      <c r="O563" s="51" t="s">
        <v>302</v>
      </c>
      <c r="P563" s="54">
        <v>18664.27</v>
      </c>
      <c r="Q563" s="51" t="s">
        <v>99</v>
      </c>
      <c r="R563" s="51" t="s">
        <v>146</v>
      </c>
      <c r="S563" s="51" t="s">
        <v>303</v>
      </c>
    </row>
    <row r="564" spans="1:19" ht="14.1" hidden="1" customHeight="1" x14ac:dyDescent="0.3">
      <c r="A564" s="52" t="s">
        <v>99</v>
      </c>
      <c r="B564" s="51" t="s">
        <v>39</v>
      </c>
      <c r="C564" s="51" t="s">
        <v>100</v>
      </c>
      <c r="D564" s="51" t="s">
        <v>982</v>
      </c>
      <c r="E564" s="51" t="s">
        <v>983</v>
      </c>
      <c r="F564" s="51" t="s">
        <v>103</v>
      </c>
      <c r="G564" s="53">
        <v>45580</v>
      </c>
      <c r="H564" s="53">
        <v>45642</v>
      </c>
      <c r="I564" s="51" t="s">
        <v>104</v>
      </c>
      <c r="J564" s="51" t="s">
        <v>405</v>
      </c>
      <c r="K564" s="51" t="s">
        <v>406</v>
      </c>
      <c r="L564" s="51" t="s">
        <v>594</v>
      </c>
      <c r="M564" s="51" t="s">
        <v>280</v>
      </c>
      <c r="N564" s="51" t="s">
        <v>99</v>
      </c>
      <c r="O564" s="51" t="s">
        <v>281</v>
      </c>
      <c r="P564" s="54">
        <v>2618784.67</v>
      </c>
      <c r="Q564" s="51" t="s">
        <v>99</v>
      </c>
      <c r="R564" s="51" t="s">
        <v>146</v>
      </c>
      <c r="S564" s="51" t="s">
        <v>282</v>
      </c>
    </row>
    <row r="565" spans="1:19" ht="14.1" hidden="1" customHeight="1" x14ac:dyDescent="0.3">
      <c r="A565" s="52" t="s">
        <v>99</v>
      </c>
      <c r="B565" s="51" t="s">
        <v>39</v>
      </c>
      <c r="C565" s="51" t="s">
        <v>100</v>
      </c>
      <c r="D565" s="51" t="s">
        <v>967</v>
      </c>
      <c r="E565" s="51" t="s">
        <v>968</v>
      </c>
      <c r="F565" s="51" t="s">
        <v>103</v>
      </c>
      <c r="G565" s="53">
        <v>45623</v>
      </c>
      <c r="H565" s="53">
        <v>45642</v>
      </c>
      <c r="I565" s="51" t="s">
        <v>104</v>
      </c>
      <c r="J565" s="51" t="s">
        <v>405</v>
      </c>
      <c r="K565" s="51" t="s">
        <v>406</v>
      </c>
      <c r="L565" s="51" t="s">
        <v>310</v>
      </c>
      <c r="M565" s="51" t="s">
        <v>280</v>
      </c>
      <c r="N565" s="51" t="s">
        <v>99</v>
      </c>
      <c r="O565" s="51" t="s">
        <v>281</v>
      </c>
      <c r="P565" s="54">
        <v>5711</v>
      </c>
      <c r="Q565" s="51" t="s">
        <v>99</v>
      </c>
      <c r="R565" s="51" t="s">
        <v>146</v>
      </c>
      <c r="S565" s="51" t="s">
        <v>282</v>
      </c>
    </row>
    <row r="566" spans="1:19" ht="14.1" hidden="1" customHeight="1" x14ac:dyDescent="0.3">
      <c r="A566" s="52" t="s">
        <v>99</v>
      </c>
      <c r="B566" s="51" t="s">
        <v>39</v>
      </c>
      <c r="C566" s="51" t="s">
        <v>100</v>
      </c>
      <c r="D566" s="51" t="s">
        <v>984</v>
      </c>
      <c r="E566" s="51" t="s">
        <v>99</v>
      </c>
      <c r="F566" s="51" t="s">
        <v>287</v>
      </c>
      <c r="G566" s="53">
        <v>45657</v>
      </c>
      <c r="H566" s="53">
        <v>45657</v>
      </c>
      <c r="I566" s="51" t="s">
        <v>104</v>
      </c>
      <c r="J566" s="51" t="s">
        <v>288</v>
      </c>
      <c r="K566" s="51" t="s">
        <v>289</v>
      </c>
      <c r="L566" s="51" t="s">
        <v>99</v>
      </c>
      <c r="M566" s="51" t="s">
        <v>280</v>
      </c>
      <c r="N566" s="51" t="s">
        <v>290</v>
      </c>
      <c r="O566" s="51" t="s">
        <v>99</v>
      </c>
      <c r="P566" s="54">
        <v>66655.81</v>
      </c>
      <c r="Q566" s="51" t="s">
        <v>99</v>
      </c>
      <c r="R566" s="51" t="s">
        <v>985</v>
      </c>
      <c r="S566" s="51" t="s">
        <v>986</v>
      </c>
    </row>
    <row r="567" spans="1:19" ht="14.1" hidden="1" customHeight="1" x14ac:dyDescent="0.3">
      <c r="A567" s="52" t="s">
        <v>99</v>
      </c>
      <c r="B567" s="51" t="s">
        <v>39</v>
      </c>
      <c r="C567" s="51" t="s">
        <v>100</v>
      </c>
      <c r="D567" s="51" t="s">
        <v>987</v>
      </c>
      <c r="E567" s="51" t="s">
        <v>99</v>
      </c>
      <c r="F567" s="51" t="s">
        <v>287</v>
      </c>
      <c r="G567" s="53">
        <v>45657</v>
      </c>
      <c r="H567" s="53">
        <v>45657</v>
      </c>
      <c r="I567" s="51" t="s">
        <v>104</v>
      </c>
      <c r="J567" s="51" t="s">
        <v>294</v>
      </c>
      <c r="K567" s="51" t="s">
        <v>295</v>
      </c>
      <c r="L567" s="51" t="s">
        <v>99</v>
      </c>
      <c r="M567" s="51" t="s">
        <v>280</v>
      </c>
      <c r="N567" s="51" t="s">
        <v>290</v>
      </c>
      <c r="O567" s="51" t="s">
        <v>99</v>
      </c>
      <c r="P567" s="54">
        <v>2155665.1800000002</v>
      </c>
      <c r="Q567" s="51" t="s">
        <v>99</v>
      </c>
      <c r="R567" s="51" t="s">
        <v>985</v>
      </c>
      <c r="S567" s="51" t="s">
        <v>988</v>
      </c>
    </row>
    <row r="568" spans="1:19" ht="14.1" hidden="1" customHeight="1" x14ac:dyDescent="0.3">
      <c r="A568" s="52" t="s">
        <v>99</v>
      </c>
      <c r="B568" s="51" t="s">
        <v>39</v>
      </c>
      <c r="C568" s="51" t="s">
        <v>100</v>
      </c>
      <c r="D568" s="51" t="s">
        <v>989</v>
      </c>
      <c r="E568" s="51" t="s">
        <v>990</v>
      </c>
      <c r="F568" s="51" t="s">
        <v>103</v>
      </c>
      <c r="G568" s="53">
        <v>45630</v>
      </c>
      <c r="H568" s="53">
        <v>45642</v>
      </c>
      <c r="I568" s="51" t="s">
        <v>104</v>
      </c>
      <c r="J568" s="51" t="s">
        <v>500</v>
      </c>
      <c r="K568" s="51" t="s">
        <v>501</v>
      </c>
      <c r="L568" s="51" t="s">
        <v>279</v>
      </c>
      <c r="M568" s="51" t="s">
        <v>280</v>
      </c>
      <c r="N568" s="51" t="s">
        <v>99</v>
      </c>
      <c r="O568" s="51" t="s">
        <v>502</v>
      </c>
      <c r="P568" s="54">
        <v>131701.29</v>
      </c>
      <c r="Q568" s="51" t="s">
        <v>99</v>
      </c>
      <c r="R568" s="51" t="s">
        <v>146</v>
      </c>
      <c r="S568" s="51" t="s">
        <v>991</v>
      </c>
    </row>
    <row r="569" spans="1:19" ht="14.1" hidden="1" customHeight="1" x14ac:dyDescent="0.3">
      <c r="A569" s="52" t="s">
        <v>99</v>
      </c>
      <c r="B569" s="51" t="s">
        <v>39</v>
      </c>
      <c r="C569" s="51" t="s">
        <v>100</v>
      </c>
      <c r="D569" s="51" t="s">
        <v>992</v>
      </c>
      <c r="E569" s="51" t="s">
        <v>993</v>
      </c>
      <c r="F569" s="51" t="s">
        <v>103</v>
      </c>
      <c r="G569" s="53">
        <v>45630</v>
      </c>
      <c r="H569" s="53">
        <v>45642</v>
      </c>
      <c r="I569" s="51" t="s">
        <v>104</v>
      </c>
      <c r="J569" s="51" t="s">
        <v>500</v>
      </c>
      <c r="K569" s="51" t="s">
        <v>501</v>
      </c>
      <c r="L569" s="51" t="s">
        <v>279</v>
      </c>
      <c r="M569" s="51" t="s">
        <v>280</v>
      </c>
      <c r="N569" s="51" t="s">
        <v>99</v>
      </c>
      <c r="O569" s="51" t="s">
        <v>281</v>
      </c>
      <c r="P569" s="54">
        <v>2376354.86</v>
      </c>
      <c r="Q569" s="51" t="s">
        <v>99</v>
      </c>
      <c r="R569" s="51" t="s">
        <v>146</v>
      </c>
      <c r="S569" s="51" t="s">
        <v>282</v>
      </c>
    </row>
    <row r="570" spans="1:19" ht="14.1" hidden="1" customHeight="1" x14ac:dyDescent="0.3">
      <c r="A570" s="52" t="s">
        <v>99</v>
      </c>
      <c r="B570" s="51" t="s">
        <v>39</v>
      </c>
      <c r="C570" s="51" t="s">
        <v>100</v>
      </c>
      <c r="D570" s="51" t="s">
        <v>994</v>
      </c>
      <c r="E570" s="51" t="s">
        <v>995</v>
      </c>
      <c r="F570" s="51" t="s">
        <v>103</v>
      </c>
      <c r="G570" s="53">
        <v>45623</v>
      </c>
      <c r="H570" s="53">
        <v>45642</v>
      </c>
      <c r="I570" s="51" t="s">
        <v>104</v>
      </c>
      <c r="J570" s="51" t="s">
        <v>297</v>
      </c>
      <c r="K570" s="51" t="s">
        <v>298</v>
      </c>
      <c r="L570" s="51" t="s">
        <v>310</v>
      </c>
      <c r="M570" s="51" t="s">
        <v>280</v>
      </c>
      <c r="N570" s="51" t="s">
        <v>99</v>
      </c>
      <c r="O570" s="51" t="s">
        <v>281</v>
      </c>
      <c r="P570" s="54">
        <v>2024867.46</v>
      </c>
      <c r="Q570" s="51" t="s">
        <v>99</v>
      </c>
      <c r="R570" s="51" t="s">
        <v>146</v>
      </c>
      <c r="S570" s="51" t="s">
        <v>282</v>
      </c>
    </row>
    <row r="571" spans="1:19" ht="14.1" hidden="1" customHeight="1" x14ac:dyDescent="0.3">
      <c r="A571" s="52" t="s">
        <v>99</v>
      </c>
      <c r="B571" s="51" t="s">
        <v>39</v>
      </c>
      <c r="C571" s="51" t="s">
        <v>100</v>
      </c>
      <c r="D571" s="51" t="s">
        <v>996</v>
      </c>
      <c r="E571" s="51" t="s">
        <v>997</v>
      </c>
      <c r="F571" s="51" t="s">
        <v>103</v>
      </c>
      <c r="G571" s="53">
        <v>45623</v>
      </c>
      <c r="H571" s="53">
        <v>45642</v>
      </c>
      <c r="I571" s="51" t="s">
        <v>104</v>
      </c>
      <c r="J571" s="51" t="s">
        <v>297</v>
      </c>
      <c r="K571" s="51" t="s">
        <v>298</v>
      </c>
      <c r="L571" s="51" t="s">
        <v>310</v>
      </c>
      <c r="M571" s="51" t="s">
        <v>280</v>
      </c>
      <c r="N571" s="51" t="s">
        <v>99</v>
      </c>
      <c r="O571" s="51" t="s">
        <v>281</v>
      </c>
      <c r="P571" s="54">
        <v>38419.919999999998</v>
      </c>
      <c r="Q571" s="51" t="s">
        <v>99</v>
      </c>
      <c r="R571" s="51" t="s">
        <v>146</v>
      </c>
      <c r="S571" s="51" t="s">
        <v>282</v>
      </c>
    </row>
    <row r="572" spans="1:19" ht="14.1" hidden="1" customHeight="1" x14ac:dyDescent="0.3">
      <c r="A572" s="52" t="s">
        <v>99</v>
      </c>
      <c r="B572" s="51" t="s">
        <v>39</v>
      </c>
      <c r="C572" s="51" t="s">
        <v>100</v>
      </c>
      <c r="D572" s="51" t="s">
        <v>996</v>
      </c>
      <c r="E572" s="51" t="s">
        <v>997</v>
      </c>
      <c r="F572" s="51" t="s">
        <v>103</v>
      </c>
      <c r="G572" s="53">
        <v>45623</v>
      </c>
      <c r="H572" s="53">
        <v>45642</v>
      </c>
      <c r="I572" s="51" t="s">
        <v>104</v>
      </c>
      <c r="J572" s="51" t="s">
        <v>297</v>
      </c>
      <c r="K572" s="51" t="s">
        <v>298</v>
      </c>
      <c r="L572" s="51" t="s">
        <v>310</v>
      </c>
      <c r="M572" s="51" t="s">
        <v>280</v>
      </c>
      <c r="N572" s="51" t="s">
        <v>99</v>
      </c>
      <c r="O572" s="51" t="s">
        <v>281</v>
      </c>
      <c r="P572" s="54">
        <v>19182.240000000002</v>
      </c>
      <c r="Q572" s="51" t="s">
        <v>99</v>
      </c>
      <c r="R572" s="51" t="s">
        <v>146</v>
      </c>
      <c r="S572" s="51" t="s">
        <v>282</v>
      </c>
    </row>
    <row r="573" spans="1:19" ht="14.1" hidden="1" customHeight="1" x14ac:dyDescent="0.3">
      <c r="A573" s="52" t="s">
        <v>99</v>
      </c>
      <c r="B573" s="51" t="s">
        <v>39</v>
      </c>
      <c r="C573" s="51" t="s">
        <v>100</v>
      </c>
      <c r="D573" s="51" t="s">
        <v>996</v>
      </c>
      <c r="E573" s="51" t="s">
        <v>997</v>
      </c>
      <c r="F573" s="51" t="s">
        <v>103</v>
      </c>
      <c r="G573" s="53">
        <v>45623</v>
      </c>
      <c r="H573" s="53">
        <v>45642</v>
      </c>
      <c r="I573" s="51" t="s">
        <v>104</v>
      </c>
      <c r="J573" s="51" t="s">
        <v>297</v>
      </c>
      <c r="K573" s="51" t="s">
        <v>298</v>
      </c>
      <c r="L573" s="51" t="s">
        <v>310</v>
      </c>
      <c r="M573" s="51" t="s">
        <v>280</v>
      </c>
      <c r="N573" s="51" t="s">
        <v>99</v>
      </c>
      <c r="O573" s="51" t="s">
        <v>281</v>
      </c>
      <c r="P573" s="54">
        <v>32557.279999999999</v>
      </c>
      <c r="Q573" s="51" t="s">
        <v>99</v>
      </c>
      <c r="R573" s="51" t="s">
        <v>146</v>
      </c>
      <c r="S573" s="51" t="s">
        <v>282</v>
      </c>
    </row>
    <row r="574" spans="1:19" ht="14.1" hidden="1" customHeight="1" x14ac:dyDescent="0.3">
      <c r="A574" s="52" t="s">
        <v>99</v>
      </c>
      <c r="B574" s="51" t="s">
        <v>39</v>
      </c>
      <c r="C574" s="51" t="s">
        <v>100</v>
      </c>
      <c r="D574" s="51" t="s">
        <v>996</v>
      </c>
      <c r="E574" s="51" t="s">
        <v>997</v>
      </c>
      <c r="F574" s="51" t="s">
        <v>103</v>
      </c>
      <c r="G574" s="53">
        <v>45623</v>
      </c>
      <c r="H574" s="53">
        <v>45642</v>
      </c>
      <c r="I574" s="51" t="s">
        <v>104</v>
      </c>
      <c r="J574" s="51" t="s">
        <v>297</v>
      </c>
      <c r="K574" s="51" t="s">
        <v>298</v>
      </c>
      <c r="L574" s="51" t="s">
        <v>310</v>
      </c>
      <c r="M574" s="51" t="s">
        <v>280</v>
      </c>
      <c r="N574" s="51" t="s">
        <v>99</v>
      </c>
      <c r="O574" s="51" t="s">
        <v>281</v>
      </c>
      <c r="P574" s="54">
        <v>159593.29999999999</v>
      </c>
      <c r="Q574" s="51" t="s">
        <v>99</v>
      </c>
      <c r="R574" s="51" t="s">
        <v>146</v>
      </c>
      <c r="S574" s="51" t="s">
        <v>282</v>
      </c>
    </row>
    <row r="575" spans="1:19" ht="14.1" hidden="1" customHeight="1" x14ac:dyDescent="0.3">
      <c r="A575" s="52" t="s">
        <v>99</v>
      </c>
      <c r="B575" s="51" t="s">
        <v>39</v>
      </c>
      <c r="C575" s="51" t="s">
        <v>100</v>
      </c>
      <c r="D575" s="51" t="s">
        <v>996</v>
      </c>
      <c r="E575" s="51" t="s">
        <v>997</v>
      </c>
      <c r="F575" s="51" t="s">
        <v>103</v>
      </c>
      <c r="G575" s="53">
        <v>45623</v>
      </c>
      <c r="H575" s="53">
        <v>45642</v>
      </c>
      <c r="I575" s="51" t="s">
        <v>104</v>
      </c>
      <c r="J575" s="51" t="s">
        <v>297</v>
      </c>
      <c r="K575" s="51" t="s">
        <v>298</v>
      </c>
      <c r="L575" s="51" t="s">
        <v>310</v>
      </c>
      <c r="M575" s="51" t="s">
        <v>280</v>
      </c>
      <c r="N575" s="51" t="s">
        <v>99</v>
      </c>
      <c r="O575" s="51" t="s">
        <v>281</v>
      </c>
      <c r="P575" s="54">
        <v>48697.2</v>
      </c>
      <c r="Q575" s="51" t="s">
        <v>99</v>
      </c>
      <c r="R575" s="51" t="s">
        <v>146</v>
      </c>
      <c r="S575" s="51" t="s">
        <v>282</v>
      </c>
    </row>
    <row r="576" spans="1:19" ht="14.1" hidden="1" customHeight="1" x14ac:dyDescent="0.3">
      <c r="A576" s="52" t="s">
        <v>99</v>
      </c>
      <c r="B576" s="51" t="s">
        <v>39</v>
      </c>
      <c r="C576" s="51" t="s">
        <v>100</v>
      </c>
      <c r="D576" s="51" t="s">
        <v>996</v>
      </c>
      <c r="E576" s="51" t="s">
        <v>997</v>
      </c>
      <c r="F576" s="51" t="s">
        <v>103</v>
      </c>
      <c r="G576" s="53">
        <v>45623</v>
      </c>
      <c r="H576" s="53">
        <v>45642</v>
      </c>
      <c r="I576" s="51" t="s">
        <v>104</v>
      </c>
      <c r="J576" s="51" t="s">
        <v>297</v>
      </c>
      <c r="K576" s="51" t="s">
        <v>298</v>
      </c>
      <c r="L576" s="51" t="s">
        <v>310</v>
      </c>
      <c r="M576" s="51" t="s">
        <v>280</v>
      </c>
      <c r="N576" s="51" t="s">
        <v>99</v>
      </c>
      <c r="O576" s="51" t="s">
        <v>515</v>
      </c>
      <c r="P576" s="54">
        <v>20703.599999999999</v>
      </c>
      <c r="Q576" s="51" t="s">
        <v>99</v>
      </c>
      <c r="R576" s="51" t="s">
        <v>146</v>
      </c>
      <c r="S576" s="51" t="s">
        <v>877</v>
      </c>
    </row>
    <row r="577" spans="1:19" ht="14.1" hidden="1" customHeight="1" x14ac:dyDescent="0.3">
      <c r="A577" s="52" t="s">
        <v>99</v>
      </c>
      <c r="B577" s="51" t="s">
        <v>39</v>
      </c>
      <c r="C577" s="51" t="s">
        <v>100</v>
      </c>
      <c r="D577" s="51" t="s">
        <v>996</v>
      </c>
      <c r="E577" s="51" t="s">
        <v>997</v>
      </c>
      <c r="F577" s="51" t="s">
        <v>103</v>
      </c>
      <c r="G577" s="53">
        <v>45623</v>
      </c>
      <c r="H577" s="53">
        <v>45642</v>
      </c>
      <c r="I577" s="51" t="s">
        <v>104</v>
      </c>
      <c r="J577" s="51" t="s">
        <v>297</v>
      </c>
      <c r="K577" s="51" t="s">
        <v>298</v>
      </c>
      <c r="L577" s="51" t="s">
        <v>310</v>
      </c>
      <c r="M577" s="51" t="s">
        <v>280</v>
      </c>
      <c r="N577" s="51" t="s">
        <v>99</v>
      </c>
      <c r="O577" s="51" t="s">
        <v>281</v>
      </c>
      <c r="P577" s="54">
        <v>181946.76</v>
      </c>
      <c r="Q577" s="51" t="s">
        <v>99</v>
      </c>
      <c r="R577" s="51" t="s">
        <v>146</v>
      </c>
      <c r="S577" s="51" t="s">
        <v>282</v>
      </c>
    </row>
    <row r="578" spans="1:19" ht="14.1" hidden="1" customHeight="1" x14ac:dyDescent="0.3">
      <c r="A578" s="52" t="s">
        <v>99</v>
      </c>
      <c r="B578" s="51" t="s">
        <v>39</v>
      </c>
      <c r="C578" s="51" t="s">
        <v>100</v>
      </c>
      <c r="D578" s="51" t="s">
        <v>998</v>
      </c>
      <c r="E578" s="51" t="s">
        <v>999</v>
      </c>
      <c r="F578" s="51" t="s">
        <v>103</v>
      </c>
      <c r="G578" s="53">
        <v>45597</v>
      </c>
      <c r="H578" s="53">
        <v>45642</v>
      </c>
      <c r="I578" s="51" t="s">
        <v>104</v>
      </c>
      <c r="J578" s="51" t="s">
        <v>297</v>
      </c>
      <c r="K578" s="51" t="s">
        <v>298</v>
      </c>
      <c r="L578" s="51" t="s">
        <v>301</v>
      </c>
      <c r="M578" s="51" t="s">
        <v>280</v>
      </c>
      <c r="N578" s="51" t="s">
        <v>99</v>
      </c>
      <c r="O578" s="51" t="s">
        <v>302</v>
      </c>
      <c r="P578" s="54">
        <v>129340</v>
      </c>
      <c r="Q578" s="51" t="s">
        <v>99</v>
      </c>
      <c r="R578" s="51" t="s">
        <v>146</v>
      </c>
      <c r="S578" s="51" t="s">
        <v>303</v>
      </c>
    </row>
    <row r="579" spans="1:19" ht="14.1" hidden="1" customHeight="1" x14ac:dyDescent="0.3">
      <c r="A579" s="52" t="s">
        <v>99</v>
      </c>
      <c r="B579" s="51" t="s">
        <v>39</v>
      </c>
      <c r="C579" s="51" t="s">
        <v>100</v>
      </c>
      <c r="D579" s="51" t="s">
        <v>969</v>
      </c>
      <c r="E579" s="51" t="s">
        <v>970</v>
      </c>
      <c r="F579" s="51" t="s">
        <v>103</v>
      </c>
      <c r="G579" s="53">
        <v>45615</v>
      </c>
      <c r="H579" s="53">
        <v>45642</v>
      </c>
      <c r="I579" s="51" t="s">
        <v>104</v>
      </c>
      <c r="J579" s="51" t="s">
        <v>297</v>
      </c>
      <c r="K579" s="51" t="s">
        <v>298</v>
      </c>
      <c r="L579" s="51" t="s">
        <v>279</v>
      </c>
      <c r="M579" s="51" t="s">
        <v>280</v>
      </c>
      <c r="N579" s="51" t="s">
        <v>99</v>
      </c>
      <c r="O579" s="51" t="s">
        <v>281</v>
      </c>
      <c r="P579" s="54">
        <v>113963</v>
      </c>
      <c r="Q579" s="51" t="s">
        <v>99</v>
      </c>
      <c r="R579" s="51" t="s">
        <v>146</v>
      </c>
      <c r="S579" s="51" t="s">
        <v>313</v>
      </c>
    </row>
    <row r="580" spans="1:19" ht="14.1" hidden="1" customHeight="1" x14ac:dyDescent="0.3">
      <c r="A580" s="52" t="s">
        <v>99</v>
      </c>
      <c r="B580" s="51" t="s">
        <v>39</v>
      </c>
      <c r="C580" s="51" t="s">
        <v>100</v>
      </c>
      <c r="D580" s="51" t="s">
        <v>969</v>
      </c>
      <c r="E580" s="51" t="s">
        <v>970</v>
      </c>
      <c r="F580" s="51" t="s">
        <v>103</v>
      </c>
      <c r="G580" s="53">
        <v>45615</v>
      </c>
      <c r="H580" s="53">
        <v>45642</v>
      </c>
      <c r="I580" s="51" t="s">
        <v>104</v>
      </c>
      <c r="J580" s="51" t="s">
        <v>297</v>
      </c>
      <c r="K580" s="51" t="s">
        <v>298</v>
      </c>
      <c r="L580" s="51" t="s">
        <v>279</v>
      </c>
      <c r="M580" s="51" t="s">
        <v>280</v>
      </c>
      <c r="N580" s="51" t="s">
        <v>99</v>
      </c>
      <c r="O580" s="51" t="s">
        <v>281</v>
      </c>
      <c r="P580" s="54">
        <v>46999</v>
      </c>
      <c r="Q580" s="51" t="s">
        <v>99</v>
      </c>
      <c r="R580" s="51" t="s">
        <v>146</v>
      </c>
      <c r="S580" s="51" t="s">
        <v>313</v>
      </c>
    </row>
    <row r="581" spans="1:19" ht="14.1" hidden="1" customHeight="1" x14ac:dyDescent="0.3">
      <c r="A581" s="52" t="s">
        <v>99</v>
      </c>
      <c r="B581" s="51" t="s">
        <v>39</v>
      </c>
      <c r="C581" s="51" t="s">
        <v>100</v>
      </c>
      <c r="D581" s="51" t="s">
        <v>969</v>
      </c>
      <c r="E581" s="51" t="s">
        <v>970</v>
      </c>
      <c r="F581" s="51" t="s">
        <v>103</v>
      </c>
      <c r="G581" s="53">
        <v>45615</v>
      </c>
      <c r="H581" s="53">
        <v>45642</v>
      </c>
      <c r="I581" s="51" t="s">
        <v>104</v>
      </c>
      <c r="J581" s="51" t="s">
        <v>297</v>
      </c>
      <c r="K581" s="51" t="s">
        <v>298</v>
      </c>
      <c r="L581" s="51" t="s">
        <v>279</v>
      </c>
      <c r="M581" s="51" t="s">
        <v>280</v>
      </c>
      <c r="N581" s="51" t="s">
        <v>99</v>
      </c>
      <c r="O581" s="51" t="s">
        <v>281</v>
      </c>
      <c r="P581" s="54">
        <v>86200</v>
      </c>
      <c r="Q581" s="51" t="s">
        <v>99</v>
      </c>
      <c r="R581" s="51" t="s">
        <v>146</v>
      </c>
      <c r="S581" s="51" t="s">
        <v>313</v>
      </c>
    </row>
    <row r="582" spans="1:19" ht="14.1" hidden="1" customHeight="1" x14ac:dyDescent="0.3">
      <c r="A582" s="52" t="s">
        <v>99</v>
      </c>
      <c r="B582" s="51" t="s">
        <v>39</v>
      </c>
      <c r="C582" s="51" t="s">
        <v>100</v>
      </c>
      <c r="D582" s="51" t="s">
        <v>969</v>
      </c>
      <c r="E582" s="51" t="s">
        <v>970</v>
      </c>
      <c r="F582" s="51" t="s">
        <v>103</v>
      </c>
      <c r="G582" s="53">
        <v>45615</v>
      </c>
      <c r="H582" s="53">
        <v>45642</v>
      </c>
      <c r="I582" s="51" t="s">
        <v>104</v>
      </c>
      <c r="J582" s="51" t="s">
        <v>297</v>
      </c>
      <c r="K582" s="51" t="s">
        <v>298</v>
      </c>
      <c r="L582" s="51" t="s">
        <v>279</v>
      </c>
      <c r="M582" s="51" t="s">
        <v>280</v>
      </c>
      <c r="N582" s="51" t="s">
        <v>99</v>
      </c>
      <c r="O582" s="51" t="s">
        <v>281</v>
      </c>
      <c r="P582" s="54">
        <v>81160</v>
      </c>
      <c r="Q582" s="51" t="s">
        <v>99</v>
      </c>
      <c r="R582" s="51" t="s">
        <v>146</v>
      </c>
      <c r="S582" s="51" t="s">
        <v>313</v>
      </c>
    </row>
    <row r="583" spans="1:19" ht="14.1" hidden="1" customHeight="1" x14ac:dyDescent="0.3">
      <c r="A583" s="52" t="s">
        <v>99</v>
      </c>
      <c r="B583" s="51" t="s">
        <v>39</v>
      </c>
      <c r="C583" s="51" t="s">
        <v>100</v>
      </c>
      <c r="D583" s="51" t="s">
        <v>969</v>
      </c>
      <c r="E583" s="51" t="s">
        <v>970</v>
      </c>
      <c r="F583" s="51" t="s">
        <v>103</v>
      </c>
      <c r="G583" s="53">
        <v>45615</v>
      </c>
      <c r="H583" s="53">
        <v>45642</v>
      </c>
      <c r="I583" s="51" t="s">
        <v>104</v>
      </c>
      <c r="J583" s="51" t="s">
        <v>297</v>
      </c>
      <c r="K583" s="51" t="s">
        <v>298</v>
      </c>
      <c r="L583" s="51" t="s">
        <v>279</v>
      </c>
      <c r="M583" s="51" t="s">
        <v>280</v>
      </c>
      <c r="N583" s="51" t="s">
        <v>99</v>
      </c>
      <c r="O583" s="51" t="s">
        <v>281</v>
      </c>
      <c r="P583" s="54">
        <v>19945</v>
      </c>
      <c r="Q583" s="51" t="s">
        <v>99</v>
      </c>
      <c r="R583" s="51" t="s">
        <v>146</v>
      </c>
      <c r="S583" s="51" t="s">
        <v>282</v>
      </c>
    </row>
    <row r="584" spans="1:19" ht="14.1" hidden="1" customHeight="1" x14ac:dyDescent="0.3">
      <c r="A584" s="52" t="s">
        <v>99</v>
      </c>
      <c r="B584" s="51" t="s">
        <v>39</v>
      </c>
      <c r="C584" s="51" t="s">
        <v>100</v>
      </c>
      <c r="D584" s="51" t="s">
        <v>1000</v>
      </c>
      <c r="E584" s="51" t="s">
        <v>1001</v>
      </c>
      <c r="F584" s="51" t="s">
        <v>103</v>
      </c>
      <c r="G584" s="53">
        <v>45639</v>
      </c>
      <c r="H584" s="53">
        <v>45643</v>
      </c>
      <c r="I584" s="51" t="s">
        <v>104</v>
      </c>
      <c r="J584" s="51" t="s">
        <v>297</v>
      </c>
      <c r="K584" s="51" t="s">
        <v>298</v>
      </c>
      <c r="L584" s="51" t="s">
        <v>310</v>
      </c>
      <c r="M584" s="51" t="s">
        <v>280</v>
      </c>
      <c r="N584" s="51" t="s">
        <v>99</v>
      </c>
      <c r="O584" s="51" t="s">
        <v>281</v>
      </c>
      <c r="P584" s="54">
        <v>148053.18</v>
      </c>
      <c r="Q584" s="51" t="s">
        <v>99</v>
      </c>
      <c r="R584" s="51" t="s">
        <v>1002</v>
      </c>
      <c r="S584" s="51" t="s">
        <v>282</v>
      </c>
    </row>
    <row r="585" spans="1:19" ht="14.1" hidden="1" customHeight="1" x14ac:dyDescent="0.3">
      <c r="A585" s="52" t="s">
        <v>99</v>
      </c>
      <c r="B585" s="51" t="s">
        <v>39</v>
      </c>
      <c r="C585" s="51" t="s">
        <v>100</v>
      </c>
      <c r="D585" s="51" t="s">
        <v>1003</v>
      </c>
      <c r="E585" s="51" t="s">
        <v>1004</v>
      </c>
      <c r="F585" s="51" t="s">
        <v>103</v>
      </c>
      <c r="G585" s="53">
        <v>45635</v>
      </c>
      <c r="H585" s="53">
        <v>45642</v>
      </c>
      <c r="I585" s="51" t="s">
        <v>104</v>
      </c>
      <c r="J585" s="51" t="s">
        <v>297</v>
      </c>
      <c r="K585" s="51" t="s">
        <v>298</v>
      </c>
      <c r="L585" s="51" t="s">
        <v>285</v>
      </c>
      <c r="M585" s="51" t="s">
        <v>280</v>
      </c>
      <c r="N585" s="51" t="s">
        <v>99</v>
      </c>
      <c r="O585" s="51" t="s">
        <v>281</v>
      </c>
      <c r="P585" s="54">
        <v>123246</v>
      </c>
      <c r="Q585" s="51" t="s">
        <v>99</v>
      </c>
      <c r="R585" s="51" t="s">
        <v>146</v>
      </c>
      <c r="S585" s="51" t="s">
        <v>282</v>
      </c>
    </row>
    <row r="586" spans="1:19" ht="14.1" hidden="1" customHeight="1" x14ac:dyDescent="0.3">
      <c r="A586" s="52" t="s">
        <v>99</v>
      </c>
      <c r="B586" s="51" t="s">
        <v>39</v>
      </c>
      <c r="C586" s="51" t="s">
        <v>100</v>
      </c>
      <c r="D586" s="51" t="s">
        <v>1005</v>
      </c>
      <c r="E586" s="51" t="s">
        <v>1006</v>
      </c>
      <c r="F586" s="51" t="s">
        <v>103</v>
      </c>
      <c r="G586" s="53">
        <v>45623</v>
      </c>
      <c r="H586" s="53">
        <v>45642</v>
      </c>
      <c r="I586" s="51" t="s">
        <v>104</v>
      </c>
      <c r="J586" s="51" t="s">
        <v>297</v>
      </c>
      <c r="K586" s="51" t="s">
        <v>298</v>
      </c>
      <c r="L586" s="51" t="s">
        <v>310</v>
      </c>
      <c r="M586" s="51" t="s">
        <v>280</v>
      </c>
      <c r="N586" s="51" t="s">
        <v>99</v>
      </c>
      <c r="O586" s="51" t="s">
        <v>281</v>
      </c>
      <c r="P586" s="54">
        <v>426256.09</v>
      </c>
      <c r="Q586" s="51" t="s">
        <v>99</v>
      </c>
      <c r="R586" s="51" t="s">
        <v>146</v>
      </c>
      <c r="S586" s="51" t="s">
        <v>282</v>
      </c>
    </row>
    <row r="587" spans="1:19" ht="14.1" hidden="1" customHeight="1" x14ac:dyDescent="0.3">
      <c r="A587" s="52" t="s">
        <v>99</v>
      </c>
      <c r="B587" s="51" t="s">
        <v>39</v>
      </c>
      <c r="C587" s="51" t="s">
        <v>100</v>
      </c>
      <c r="D587" s="51" t="s">
        <v>996</v>
      </c>
      <c r="E587" s="51" t="s">
        <v>997</v>
      </c>
      <c r="F587" s="51" t="s">
        <v>103</v>
      </c>
      <c r="G587" s="53">
        <v>45623</v>
      </c>
      <c r="H587" s="53">
        <v>45642</v>
      </c>
      <c r="I587" s="51" t="s">
        <v>104</v>
      </c>
      <c r="J587" s="51" t="s">
        <v>297</v>
      </c>
      <c r="K587" s="51" t="s">
        <v>298</v>
      </c>
      <c r="L587" s="51" t="s">
        <v>310</v>
      </c>
      <c r="M587" s="51" t="s">
        <v>280</v>
      </c>
      <c r="N587" s="51" t="s">
        <v>99</v>
      </c>
      <c r="O587" s="51" t="s">
        <v>281</v>
      </c>
      <c r="P587" s="54">
        <v>571.79999999999995</v>
      </c>
      <c r="Q587" s="51" t="s">
        <v>99</v>
      </c>
      <c r="R587" s="51" t="s">
        <v>146</v>
      </c>
      <c r="S587" s="51" t="s">
        <v>282</v>
      </c>
    </row>
    <row r="588" spans="1:19" ht="14.1" hidden="1" customHeight="1" x14ac:dyDescent="0.3">
      <c r="A588" s="52" t="s">
        <v>99</v>
      </c>
      <c r="B588" s="51" t="s">
        <v>39</v>
      </c>
      <c r="C588" s="51" t="s">
        <v>100</v>
      </c>
      <c r="D588" s="51" t="s">
        <v>996</v>
      </c>
      <c r="E588" s="51" t="s">
        <v>997</v>
      </c>
      <c r="F588" s="51" t="s">
        <v>103</v>
      </c>
      <c r="G588" s="53">
        <v>45623</v>
      </c>
      <c r="H588" s="53">
        <v>45642</v>
      </c>
      <c r="I588" s="51" t="s">
        <v>104</v>
      </c>
      <c r="J588" s="51" t="s">
        <v>297</v>
      </c>
      <c r="K588" s="51" t="s">
        <v>298</v>
      </c>
      <c r="L588" s="51" t="s">
        <v>310</v>
      </c>
      <c r="M588" s="51" t="s">
        <v>280</v>
      </c>
      <c r="N588" s="51" t="s">
        <v>99</v>
      </c>
      <c r="O588" s="51" t="s">
        <v>281</v>
      </c>
      <c r="P588" s="54">
        <v>256336</v>
      </c>
      <c r="Q588" s="51" t="s">
        <v>99</v>
      </c>
      <c r="R588" s="51" t="s">
        <v>146</v>
      </c>
      <c r="S588" s="51" t="s">
        <v>282</v>
      </c>
    </row>
    <row r="589" spans="1:19" ht="14.1" hidden="1" customHeight="1" x14ac:dyDescent="0.3">
      <c r="A589" s="52" t="s">
        <v>99</v>
      </c>
      <c r="B589" s="51" t="s">
        <v>39</v>
      </c>
      <c r="C589" s="51" t="s">
        <v>100</v>
      </c>
      <c r="D589" s="51" t="s">
        <v>996</v>
      </c>
      <c r="E589" s="51" t="s">
        <v>997</v>
      </c>
      <c r="F589" s="51" t="s">
        <v>103</v>
      </c>
      <c r="G589" s="53">
        <v>45623</v>
      </c>
      <c r="H589" s="53">
        <v>45642</v>
      </c>
      <c r="I589" s="51" t="s">
        <v>104</v>
      </c>
      <c r="J589" s="51" t="s">
        <v>297</v>
      </c>
      <c r="K589" s="51" t="s">
        <v>298</v>
      </c>
      <c r="L589" s="51" t="s">
        <v>310</v>
      </c>
      <c r="M589" s="51" t="s">
        <v>280</v>
      </c>
      <c r="N589" s="51" t="s">
        <v>99</v>
      </c>
      <c r="O589" s="51" t="s">
        <v>281</v>
      </c>
      <c r="P589" s="54">
        <v>67101.55</v>
      </c>
      <c r="Q589" s="51" t="s">
        <v>99</v>
      </c>
      <c r="R589" s="51" t="s">
        <v>146</v>
      </c>
      <c r="S589" s="51" t="s">
        <v>282</v>
      </c>
    </row>
    <row r="590" spans="1:19" ht="14.1" hidden="1" customHeight="1" x14ac:dyDescent="0.3">
      <c r="A590" s="52" t="s">
        <v>99</v>
      </c>
      <c r="B590" s="51" t="s">
        <v>39</v>
      </c>
      <c r="C590" s="51" t="s">
        <v>100</v>
      </c>
      <c r="D590" s="51" t="s">
        <v>996</v>
      </c>
      <c r="E590" s="51" t="s">
        <v>997</v>
      </c>
      <c r="F590" s="51" t="s">
        <v>103</v>
      </c>
      <c r="G590" s="53">
        <v>45623</v>
      </c>
      <c r="H590" s="53">
        <v>45642</v>
      </c>
      <c r="I590" s="51" t="s">
        <v>104</v>
      </c>
      <c r="J590" s="51" t="s">
        <v>297</v>
      </c>
      <c r="K590" s="51" t="s">
        <v>298</v>
      </c>
      <c r="L590" s="51" t="s">
        <v>310</v>
      </c>
      <c r="M590" s="51" t="s">
        <v>280</v>
      </c>
      <c r="N590" s="51" t="s">
        <v>99</v>
      </c>
      <c r="O590" s="51" t="s">
        <v>519</v>
      </c>
      <c r="P590" s="54">
        <v>162652</v>
      </c>
      <c r="Q590" s="51" t="s">
        <v>99</v>
      </c>
      <c r="R590" s="51" t="s">
        <v>146</v>
      </c>
      <c r="S590" s="51" t="s">
        <v>1007</v>
      </c>
    </row>
    <row r="591" spans="1:19" ht="14.1" hidden="1" customHeight="1" x14ac:dyDescent="0.3">
      <c r="A591" s="52" t="s">
        <v>99</v>
      </c>
      <c r="B591" s="51" t="s">
        <v>39</v>
      </c>
      <c r="C591" s="51" t="s">
        <v>100</v>
      </c>
      <c r="D591" s="51" t="s">
        <v>996</v>
      </c>
      <c r="E591" s="51" t="s">
        <v>997</v>
      </c>
      <c r="F591" s="51" t="s">
        <v>103</v>
      </c>
      <c r="G591" s="53">
        <v>45623</v>
      </c>
      <c r="H591" s="53">
        <v>45642</v>
      </c>
      <c r="I591" s="51" t="s">
        <v>104</v>
      </c>
      <c r="J591" s="51" t="s">
        <v>297</v>
      </c>
      <c r="K591" s="51" t="s">
        <v>298</v>
      </c>
      <c r="L591" s="51" t="s">
        <v>310</v>
      </c>
      <c r="M591" s="51" t="s">
        <v>280</v>
      </c>
      <c r="N591" s="51" t="s">
        <v>99</v>
      </c>
      <c r="O591" s="51" t="s">
        <v>281</v>
      </c>
      <c r="P591" s="54">
        <v>5380146.3200000003</v>
      </c>
      <c r="Q591" s="51" t="s">
        <v>99</v>
      </c>
      <c r="R591" s="51" t="s">
        <v>146</v>
      </c>
      <c r="S591" s="51" t="s">
        <v>282</v>
      </c>
    </row>
    <row r="592" spans="1:19" ht="14.1" hidden="1" customHeight="1" x14ac:dyDescent="0.3">
      <c r="A592" s="52" t="s">
        <v>99</v>
      </c>
      <c r="B592" s="51" t="s">
        <v>39</v>
      </c>
      <c r="C592" s="51" t="s">
        <v>100</v>
      </c>
      <c r="D592" s="51" t="s">
        <v>996</v>
      </c>
      <c r="E592" s="51" t="s">
        <v>997</v>
      </c>
      <c r="F592" s="51" t="s">
        <v>103</v>
      </c>
      <c r="G592" s="53">
        <v>45623</v>
      </c>
      <c r="H592" s="53">
        <v>45642</v>
      </c>
      <c r="I592" s="51" t="s">
        <v>104</v>
      </c>
      <c r="J592" s="51" t="s">
        <v>297</v>
      </c>
      <c r="K592" s="51" t="s">
        <v>298</v>
      </c>
      <c r="L592" s="51" t="s">
        <v>310</v>
      </c>
      <c r="M592" s="51" t="s">
        <v>280</v>
      </c>
      <c r="N592" s="51" t="s">
        <v>99</v>
      </c>
      <c r="O592" s="51" t="s">
        <v>515</v>
      </c>
      <c r="P592" s="54">
        <v>36023.4</v>
      </c>
      <c r="Q592" s="51" t="s">
        <v>99</v>
      </c>
      <c r="R592" s="51" t="s">
        <v>146</v>
      </c>
      <c r="S592" s="51" t="s">
        <v>877</v>
      </c>
    </row>
    <row r="593" spans="1:19" ht="14.1" hidden="1" customHeight="1" x14ac:dyDescent="0.3">
      <c r="A593" s="52" t="s">
        <v>99</v>
      </c>
      <c r="B593" s="51" t="s">
        <v>39</v>
      </c>
      <c r="C593" s="51" t="s">
        <v>100</v>
      </c>
      <c r="D593" s="51" t="s">
        <v>996</v>
      </c>
      <c r="E593" s="51" t="s">
        <v>997</v>
      </c>
      <c r="F593" s="51" t="s">
        <v>103</v>
      </c>
      <c r="G593" s="53">
        <v>45623</v>
      </c>
      <c r="H593" s="53">
        <v>45642</v>
      </c>
      <c r="I593" s="51" t="s">
        <v>104</v>
      </c>
      <c r="J593" s="51" t="s">
        <v>297</v>
      </c>
      <c r="K593" s="51" t="s">
        <v>298</v>
      </c>
      <c r="L593" s="51" t="s">
        <v>310</v>
      </c>
      <c r="M593" s="51" t="s">
        <v>280</v>
      </c>
      <c r="N593" s="51" t="s">
        <v>99</v>
      </c>
      <c r="O593" s="51" t="s">
        <v>281</v>
      </c>
      <c r="P593" s="54">
        <v>84111.78</v>
      </c>
      <c r="Q593" s="51" t="s">
        <v>99</v>
      </c>
      <c r="R593" s="51" t="s">
        <v>146</v>
      </c>
      <c r="S593" s="51" t="s">
        <v>282</v>
      </c>
    </row>
    <row r="594" spans="1:19" ht="14.1" hidden="1" customHeight="1" x14ac:dyDescent="0.3">
      <c r="A594" s="52" t="s">
        <v>99</v>
      </c>
      <c r="B594" s="51" t="s">
        <v>39</v>
      </c>
      <c r="C594" s="51" t="s">
        <v>100</v>
      </c>
      <c r="D594" s="51" t="s">
        <v>996</v>
      </c>
      <c r="E594" s="51" t="s">
        <v>997</v>
      </c>
      <c r="F594" s="51" t="s">
        <v>103</v>
      </c>
      <c r="G594" s="53">
        <v>45623</v>
      </c>
      <c r="H594" s="53">
        <v>45642</v>
      </c>
      <c r="I594" s="51" t="s">
        <v>104</v>
      </c>
      <c r="J594" s="51" t="s">
        <v>297</v>
      </c>
      <c r="K594" s="51" t="s">
        <v>298</v>
      </c>
      <c r="L594" s="51" t="s">
        <v>310</v>
      </c>
      <c r="M594" s="51" t="s">
        <v>280</v>
      </c>
      <c r="N594" s="51" t="s">
        <v>99</v>
      </c>
      <c r="O594" s="51" t="s">
        <v>515</v>
      </c>
      <c r="P594" s="54">
        <v>9148.7999999999993</v>
      </c>
      <c r="Q594" s="51" t="s">
        <v>99</v>
      </c>
      <c r="R594" s="51" t="s">
        <v>146</v>
      </c>
      <c r="S594" s="51" t="s">
        <v>877</v>
      </c>
    </row>
    <row r="595" spans="1:19" ht="14.1" hidden="1" customHeight="1" x14ac:dyDescent="0.3">
      <c r="A595" s="52" t="s">
        <v>99</v>
      </c>
      <c r="B595" s="51" t="s">
        <v>39</v>
      </c>
      <c r="C595" s="51" t="s">
        <v>100</v>
      </c>
      <c r="D595" s="51" t="s">
        <v>996</v>
      </c>
      <c r="E595" s="51" t="s">
        <v>997</v>
      </c>
      <c r="F595" s="51" t="s">
        <v>103</v>
      </c>
      <c r="G595" s="53">
        <v>45623</v>
      </c>
      <c r="H595" s="53">
        <v>45642</v>
      </c>
      <c r="I595" s="51" t="s">
        <v>104</v>
      </c>
      <c r="J595" s="51" t="s">
        <v>297</v>
      </c>
      <c r="K595" s="51" t="s">
        <v>298</v>
      </c>
      <c r="L595" s="51" t="s">
        <v>310</v>
      </c>
      <c r="M595" s="51" t="s">
        <v>280</v>
      </c>
      <c r="N595" s="51" t="s">
        <v>99</v>
      </c>
      <c r="O595" s="51" t="s">
        <v>281</v>
      </c>
      <c r="P595" s="54">
        <v>21328.14</v>
      </c>
      <c r="Q595" s="51" t="s">
        <v>99</v>
      </c>
      <c r="R595" s="51" t="s">
        <v>146</v>
      </c>
      <c r="S595" s="51" t="s">
        <v>282</v>
      </c>
    </row>
    <row r="596" spans="1:19" ht="14.1" hidden="1" customHeight="1" x14ac:dyDescent="0.3">
      <c r="A596" s="52" t="s">
        <v>99</v>
      </c>
      <c r="B596" s="51" t="s">
        <v>39</v>
      </c>
      <c r="C596" s="51" t="s">
        <v>100</v>
      </c>
      <c r="D596" s="51" t="s">
        <v>996</v>
      </c>
      <c r="E596" s="51" t="s">
        <v>997</v>
      </c>
      <c r="F596" s="51" t="s">
        <v>103</v>
      </c>
      <c r="G596" s="53">
        <v>45623</v>
      </c>
      <c r="H596" s="53">
        <v>45642</v>
      </c>
      <c r="I596" s="51" t="s">
        <v>104</v>
      </c>
      <c r="J596" s="51" t="s">
        <v>297</v>
      </c>
      <c r="K596" s="51" t="s">
        <v>298</v>
      </c>
      <c r="L596" s="51" t="s">
        <v>310</v>
      </c>
      <c r="M596" s="51" t="s">
        <v>280</v>
      </c>
      <c r="N596" s="51" t="s">
        <v>99</v>
      </c>
      <c r="O596" s="51" t="s">
        <v>515</v>
      </c>
      <c r="P596" s="54">
        <v>6918.78</v>
      </c>
      <c r="Q596" s="51" t="s">
        <v>99</v>
      </c>
      <c r="R596" s="51" t="s">
        <v>146</v>
      </c>
      <c r="S596" s="51" t="s">
        <v>877</v>
      </c>
    </row>
    <row r="597" spans="1:19" ht="14.1" hidden="1" customHeight="1" x14ac:dyDescent="0.3">
      <c r="A597" s="52" t="s">
        <v>99</v>
      </c>
      <c r="B597" s="51" t="s">
        <v>39</v>
      </c>
      <c r="C597" s="51" t="s">
        <v>100</v>
      </c>
      <c r="D597" s="51" t="s">
        <v>996</v>
      </c>
      <c r="E597" s="51" t="s">
        <v>997</v>
      </c>
      <c r="F597" s="51" t="s">
        <v>103</v>
      </c>
      <c r="G597" s="53">
        <v>45623</v>
      </c>
      <c r="H597" s="53">
        <v>45642</v>
      </c>
      <c r="I597" s="51" t="s">
        <v>104</v>
      </c>
      <c r="J597" s="51" t="s">
        <v>297</v>
      </c>
      <c r="K597" s="51" t="s">
        <v>298</v>
      </c>
      <c r="L597" s="51" t="s">
        <v>310</v>
      </c>
      <c r="M597" s="51" t="s">
        <v>280</v>
      </c>
      <c r="N597" s="51" t="s">
        <v>99</v>
      </c>
      <c r="O597" s="51" t="s">
        <v>281</v>
      </c>
      <c r="P597" s="54">
        <v>16067.58</v>
      </c>
      <c r="Q597" s="51" t="s">
        <v>99</v>
      </c>
      <c r="R597" s="51" t="s">
        <v>146</v>
      </c>
      <c r="S597" s="51" t="s">
        <v>282</v>
      </c>
    </row>
    <row r="598" spans="1:19" ht="14.1" hidden="1" customHeight="1" x14ac:dyDescent="0.3">
      <c r="A598" s="52" t="s">
        <v>99</v>
      </c>
      <c r="B598" s="51" t="s">
        <v>39</v>
      </c>
      <c r="C598" s="51" t="s">
        <v>100</v>
      </c>
      <c r="D598" s="51" t="s">
        <v>996</v>
      </c>
      <c r="E598" s="51" t="s">
        <v>997</v>
      </c>
      <c r="F598" s="51" t="s">
        <v>103</v>
      </c>
      <c r="G598" s="53">
        <v>45623</v>
      </c>
      <c r="H598" s="53">
        <v>45642</v>
      </c>
      <c r="I598" s="51" t="s">
        <v>104</v>
      </c>
      <c r="J598" s="51" t="s">
        <v>297</v>
      </c>
      <c r="K598" s="51" t="s">
        <v>298</v>
      </c>
      <c r="L598" s="51" t="s">
        <v>310</v>
      </c>
      <c r="M598" s="51" t="s">
        <v>280</v>
      </c>
      <c r="N598" s="51" t="s">
        <v>99</v>
      </c>
      <c r="O598" s="51" t="s">
        <v>515</v>
      </c>
      <c r="P598" s="54">
        <v>13666.02</v>
      </c>
      <c r="Q598" s="51" t="s">
        <v>99</v>
      </c>
      <c r="R598" s="51" t="s">
        <v>146</v>
      </c>
      <c r="S598" s="51" t="s">
        <v>877</v>
      </c>
    </row>
    <row r="599" spans="1:19" ht="14.1" hidden="1" customHeight="1" x14ac:dyDescent="0.3">
      <c r="A599" s="52" t="s">
        <v>99</v>
      </c>
      <c r="B599" s="51" t="s">
        <v>39</v>
      </c>
      <c r="C599" s="51" t="s">
        <v>100</v>
      </c>
      <c r="D599" s="51" t="s">
        <v>996</v>
      </c>
      <c r="E599" s="51" t="s">
        <v>997</v>
      </c>
      <c r="F599" s="51" t="s">
        <v>103</v>
      </c>
      <c r="G599" s="53">
        <v>45623</v>
      </c>
      <c r="H599" s="53">
        <v>45642</v>
      </c>
      <c r="I599" s="51" t="s">
        <v>104</v>
      </c>
      <c r="J599" s="51" t="s">
        <v>297</v>
      </c>
      <c r="K599" s="51" t="s">
        <v>298</v>
      </c>
      <c r="L599" s="51" t="s">
        <v>310</v>
      </c>
      <c r="M599" s="51" t="s">
        <v>280</v>
      </c>
      <c r="N599" s="51" t="s">
        <v>99</v>
      </c>
      <c r="O599" s="51" t="s">
        <v>281</v>
      </c>
      <c r="P599" s="54">
        <v>31906.44</v>
      </c>
      <c r="Q599" s="51" t="s">
        <v>99</v>
      </c>
      <c r="R599" s="51" t="s">
        <v>146</v>
      </c>
      <c r="S599" s="51" t="s">
        <v>282</v>
      </c>
    </row>
    <row r="600" spans="1:19" ht="14.1" hidden="1" customHeight="1" x14ac:dyDescent="0.3">
      <c r="A600" s="52" t="s">
        <v>99</v>
      </c>
      <c r="B600" s="51" t="s">
        <v>39</v>
      </c>
      <c r="C600" s="51" t="s">
        <v>100</v>
      </c>
      <c r="D600" s="51" t="s">
        <v>996</v>
      </c>
      <c r="E600" s="51" t="s">
        <v>997</v>
      </c>
      <c r="F600" s="51" t="s">
        <v>103</v>
      </c>
      <c r="G600" s="53">
        <v>45623</v>
      </c>
      <c r="H600" s="53">
        <v>45642</v>
      </c>
      <c r="I600" s="51" t="s">
        <v>104</v>
      </c>
      <c r="J600" s="51" t="s">
        <v>297</v>
      </c>
      <c r="K600" s="51" t="s">
        <v>298</v>
      </c>
      <c r="L600" s="51" t="s">
        <v>310</v>
      </c>
      <c r="M600" s="51" t="s">
        <v>280</v>
      </c>
      <c r="N600" s="51" t="s">
        <v>99</v>
      </c>
      <c r="O600" s="51" t="s">
        <v>515</v>
      </c>
      <c r="P600" s="54">
        <v>23901.24</v>
      </c>
      <c r="Q600" s="51" t="s">
        <v>99</v>
      </c>
      <c r="R600" s="51" t="s">
        <v>146</v>
      </c>
      <c r="S600" s="51" t="s">
        <v>877</v>
      </c>
    </row>
    <row r="601" spans="1:19" ht="14.1" hidden="1" customHeight="1" x14ac:dyDescent="0.3">
      <c r="A601" s="52" t="s">
        <v>99</v>
      </c>
      <c r="B601" s="51" t="s">
        <v>39</v>
      </c>
      <c r="C601" s="51" t="s">
        <v>100</v>
      </c>
      <c r="D601" s="51" t="s">
        <v>996</v>
      </c>
      <c r="E601" s="51" t="s">
        <v>997</v>
      </c>
      <c r="F601" s="51" t="s">
        <v>103</v>
      </c>
      <c r="G601" s="53">
        <v>45623</v>
      </c>
      <c r="H601" s="53">
        <v>45642</v>
      </c>
      <c r="I601" s="51" t="s">
        <v>104</v>
      </c>
      <c r="J601" s="51" t="s">
        <v>297</v>
      </c>
      <c r="K601" s="51" t="s">
        <v>298</v>
      </c>
      <c r="L601" s="51" t="s">
        <v>310</v>
      </c>
      <c r="M601" s="51" t="s">
        <v>280</v>
      </c>
      <c r="N601" s="51" t="s">
        <v>99</v>
      </c>
      <c r="O601" s="51" t="s">
        <v>281</v>
      </c>
      <c r="P601" s="54">
        <v>55864.86</v>
      </c>
      <c r="Q601" s="51" t="s">
        <v>99</v>
      </c>
      <c r="R601" s="51" t="s">
        <v>146</v>
      </c>
      <c r="S601" s="51" t="s">
        <v>282</v>
      </c>
    </row>
    <row r="602" spans="1:19" ht="14.1" hidden="1" customHeight="1" x14ac:dyDescent="0.3">
      <c r="A602" s="52" t="s">
        <v>99</v>
      </c>
      <c r="B602" s="51" t="s">
        <v>39</v>
      </c>
      <c r="C602" s="51" t="s">
        <v>100</v>
      </c>
      <c r="D602" s="51" t="s">
        <v>996</v>
      </c>
      <c r="E602" s="51" t="s">
        <v>997</v>
      </c>
      <c r="F602" s="51" t="s">
        <v>103</v>
      </c>
      <c r="G602" s="53">
        <v>45623</v>
      </c>
      <c r="H602" s="53">
        <v>45642</v>
      </c>
      <c r="I602" s="51" t="s">
        <v>104</v>
      </c>
      <c r="J602" s="51" t="s">
        <v>297</v>
      </c>
      <c r="K602" s="51" t="s">
        <v>298</v>
      </c>
      <c r="L602" s="51" t="s">
        <v>310</v>
      </c>
      <c r="M602" s="51" t="s">
        <v>280</v>
      </c>
      <c r="N602" s="51" t="s">
        <v>99</v>
      </c>
      <c r="O602" s="51" t="s">
        <v>515</v>
      </c>
      <c r="P602" s="54">
        <v>3144.9</v>
      </c>
      <c r="Q602" s="51" t="s">
        <v>99</v>
      </c>
      <c r="R602" s="51" t="s">
        <v>146</v>
      </c>
      <c r="S602" s="51" t="s">
        <v>877</v>
      </c>
    </row>
    <row r="603" spans="1:19" ht="14.1" hidden="1" customHeight="1" x14ac:dyDescent="0.3">
      <c r="A603" s="52" t="s">
        <v>99</v>
      </c>
      <c r="B603" s="51" t="s">
        <v>39</v>
      </c>
      <c r="C603" s="51" t="s">
        <v>100</v>
      </c>
      <c r="D603" s="51" t="s">
        <v>996</v>
      </c>
      <c r="E603" s="51" t="s">
        <v>997</v>
      </c>
      <c r="F603" s="51" t="s">
        <v>103</v>
      </c>
      <c r="G603" s="53">
        <v>45623</v>
      </c>
      <c r="H603" s="53">
        <v>45642</v>
      </c>
      <c r="I603" s="51" t="s">
        <v>104</v>
      </c>
      <c r="J603" s="51" t="s">
        <v>297</v>
      </c>
      <c r="K603" s="51" t="s">
        <v>298</v>
      </c>
      <c r="L603" s="51" t="s">
        <v>310</v>
      </c>
      <c r="M603" s="51" t="s">
        <v>280</v>
      </c>
      <c r="N603" s="51" t="s">
        <v>99</v>
      </c>
      <c r="O603" s="51" t="s">
        <v>281</v>
      </c>
      <c r="P603" s="54">
        <v>7433.4</v>
      </c>
      <c r="Q603" s="51" t="s">
        <v>99</v>
      </c>
      <c r="R603" s="51" t="s">
        <v>146</v>
      </c>
      <c r="S603" s="51" t="s">
        <v>282</v>
      </c>
    </row>
    <row r="604" spans="1:19" ht="14.1" hidden="1" customHeight="1" x14ac:dyDescent="0.3">
      <c r="A604" s="52" t="s">
        <v>99</v>
      </c>
      <c r="B604" s="51" t="s">
        <v>39</v>
      </c>
      <c r="C604" s="51" t="s">
        <v>100</v>
      </c>
      <c r="D604" s="51" t="s">
        <v>1008</v>
      </c>
      <c r="E604" s="51" t="s">
        <v>1009</v>
      </c>
      <c r="F604" s="51" t="s">
        <v>103</v>
      </c>
      <c r="G604" s="53">
        <v>45630</v>
      </c>
      <c r="H604" s="53">
        <v>45642</v>
      </c>
      <c r="I604" s="51" t="s">
        <v>167</v>
      </c>
      <c r="J604" s="51" t="s">
        <v>308</v>
      </c>
      <c r="K604" s="51" t="s">
        <v>309</v>
      </c>
      <c r="L604" s="51" t="s">
        <v>279</v>
      </c>
      <c r="M604" s="51" t="s">
        <v>280</v>
      </c>
      <c r="N604" s="51" t="s">
        <v>99</v>
      </c>
      <c r="O604" s="51" t="s">
        <v>281</v>
      </c>
      <c r="P604" s="54">
        <v>-2414.4299999999998</v>
      </c>
      <c r="Q604" s="51" t="s">
        <v>99</v>
      </c>
      <c r="R604" s="51" t="s">
        <v>146</v>
      </c>
      <c r="S604" s="51" t="s">
        <v>625</v>
      </c>
    </row>
    <row r="605" spans="1:19" ht="14.1" hidden="1" customHeight="1" x14ac:dyDescent="0.3">
      <c r="A605" s="52" t="s">
        <v>99</v>
      </c>
      <c r="B605" s="51" t="s">
        <v>39</v>
      </c>
      <c r="C605" s="51" t="s">
        <v>100</v>
      </c>
      <c r="D605" s="51" t="s">
        <v>996</v>
      </c>
      <c r="E605" s="51" t="s">
        <v>997</v>
      </c>
      <c r="F605" s="51" t="s">
        <v>103</v>
      </c>
      <c r="G605" s="53">
        <v>45623</v>
      </c>
      <c r="H605" s="53">
        <v>45642</v>
      </c>
      <c r="I605" s="51" t="s">
        <v>104</v>
      </c>
      <c r="J605" s="51" t="s">
        <v>308</v>
      </c>
      <c r="K605" s="51" t="s">
        <v>309</v>
      </c>
      <c r="L605" s="51" t="s">
        <v>310</v>
      </c>
      <c r="M605" s="51" t="s">
        <v>280</v>
      </c>
      <c r="N605" s="51" t="s">
        <v>99</v>
      </c>
      <c r="O605" s="51" t="s">
        <v>281</v>
      </c>
      <c r="P605" s="54">
        <v>431042.47</v>
      </c>
      <c r="Q605" s="51" t="s">
        <v>99</v>
      </c>
      <c r="R605" s="51" t="s">
        <v>146</v>
      </c>
      <c r="S605" s="51" t="s">
        <v>282</v>
      </c>
    </row>
    <row r="606" spans="1:19" ht="14.1" hidden="1" customHeight="1" x14ac:dyDescent="0.3">
      <c r="A606" s="52" t="s">
        <v>99</v>
      </c>
      <c r="B606" s="51" t="s">
        <v>39</v>
      </c>
      <c r="C606" s="51" t="s">
        <v>100</v>
      </c>
      <c r="D606" s="51" t="s">
        <v>996</v>
      </c>
      <c r="E606" s="51" t="s">
        <v>997</v>
      </c>
      <c r="F606" s="51" t="s">
        <v>103</v>
      </c>
      <c r="G606" s="53">
        <v>45623</v>
      </c>
      <c r="H606" s="53">
        <v>45642</v>
      </c>
      <c r="I606" s="51" t="s">
        <v>104</v>
      </c>
      <c r="J606" s="51" t="s">
        <v>308</v>
      </c>
      <c r="K606" s="51" t="s">
        <v>309</v>
      </c>
      <c r="L606" s="51" t="s">
        <v>310</v>
      </c>
      <c r="M606" s="51" t="s">
        <v>280</v>
      </c>
      <c r="N606" s="51" t="s">
        <v>99</v>
      </c>
      <c r="O606" s="51" t="s">
        <v>281</v>
      </c>
      <c r="P606" s="54">
        <v>5661</v>
      </c>
      <c r="Q606" s="51" t="s">
        <v>99</v>
      </c>
      <c r="R606" s="51" t="s">
        <v>146</v>
      </c>
      <c r="S606" s="51" t="s">
        <v>313</v>
      </c>
    </row>
    <row r="607" spans="1:19" ht="14.1" hidden="1" customHeight="1" x14ac:dyDescent="0.3">
      <c r="A607" s="52" t="s">
        <v>99</v>
      </c>
      <c r="B607" s="51" t="s">
        <v>39</v>
      </c>
      <c r="C607" s="51" t="s">
        <v>100</v>
      </c>
      <c r="D607" s="51" t="s">
        <v>1010</v>
      </c>
      <c r="E607" s="51" t="s">
        <v>1011</v>
      </c>
      <c r="F607" s="51" t="s">
        <v>103</v>
      </c>
      <c r="G607" s="53">
        <v>45575</v>
      </c>
      <c r="H607" s="53">
        <v>45642</v>
      </c>
      <c r="I607" s="51" t="s">
        <v>104</v>
      </c>
      <c r="J607" s="51" t="s">
        <v>216</v>
      </c>
      <c r="K607" s="51" t="s">
        <v>217</v>
      </c>
      <c r="L607" s="51" t="s">
        <v>525</v>
      </c>
      <c r="M607" s="51" t="s">
        <v>280</v>
      </c>
      <c r="N607" s="51" t="s">
        <v>99</v>
      </c>
      <c r="O607" s="51" t="s">
        <v>281</v>
      </c>
      <c r="P607" s="54">
        <v>3660.84</v>
      </c>
      <c r="Q607" s="51" t="s">
        <v>99</v>
      </c>
      <c r="R607" s="51" t="s">
        <v>146</v>
      </c>
      <c r="S607" s="51" t="s">
        <v>313</v>
      </c>
    </row>
    <row r="608" spans="1:19" ht="14.1" hidden="1" customHeight="1" x14ac:dyDescent="0.3">
      <c r="A608" s="52" t="s">
        <v>99</v>
      </c>
      <c r="B608" s="51" t="s">
        <v>39</v>
      </c>
      <c r="C608" s="51" t="s">
        <v>100</v>
      </c>
      <c r="D608" s="51" t="s">
        <v>1012</v>
      </c>
      <c r="E608" s="51" t="s">
        <v>1013</v>
      </c>
      <c r="F608" s="51" t="s">
        <v>103</v>
      </c>
      <c r="G608" s="53">
        <v>45575</v>
      </c>
      <c r="H608" s="53">
        <v>45642</v>
      </c>
      <c r="I608" s="51" t="s">
        <v>104</v>
      </c>
      <c r="J608" s="51" t="s">
        <v>216</v>
      </c>
      <c r="K608" s="51" t="s">
        <v>217</v>
      </c>
      <c r="L608" s="51" t="s">
        <v>525</v>
      </c>
      <c r="M608" s="51" t="s">
        <v>280</v>
      </c>
      <c r="N608" s="51" t="s">
        <v>99</v>
      </c>
      <c r="O608" s="51" t="s">
        <v>281</v>
      </c>
      <c r="P608" s="54">
        <v>1468.91</v>
      </c>
      <c r="Q608" s="51" t="s">
        <v>99</v>
      </c>
      <c r="R608" s="51" t="s">
        <v>146</v>
      </c>
      <c r="S608" s="51" t="s">
        <v>313</v>
      </c>
    </row>
    <row r="609" spans="1:19" ht="14.1" hidden="1" customHeight="1" x14ac:dyDescent="0.3">
      <c r="A609" s="52" t="s">
        <v>99</v>
      </c>
      <c r="B609" s="51" t="s">
        <v>39</v>
      </c>
      <c r="C609" s="51" t="s">
        <v>100</v>
      </c>
      <c r="D609" s="51" t="s">
        <v>996</v>
      </c>
      <c r="E609" s="51" t="s">
        <v>997</v>
      </c>
      <c r="F609" s="51" t="s">
        <v>103</v>
      </c>
      <c r="G609" s="53">
        <v>45623</v>
      </c>
      <c r="H609" s="53">
        <v>45642</v>
      </c>
      <c r="I609" s="51" t="s">
        <v>104</v>
      </c>
      <c r="J609" s="51" t="s">
        <v>311</v>
      </c>
      <c r="K609" s="51" t="s">
        <v>312</v>
      </c>
      <c r="L609" s="51" t="s">
        <v>310</v>
      </c>
      <c r="M609" s="51" t="s">
        <v>280</v>
      </c>
      <c r="N609" s="51" t="s">
        <v>99</v>
      </c>
      <c r="O609" s="51" t="s">
        <v>281</v>
      </c>
      <c r="P609" s="54">
        <v>16059.17</v>
      </c>
      <c r="Q609" s="51" t="s">
        <v>99</v>
      </c>
      <c r="R609" s="51" t="s">
        <v>146</v>
      </c>
      <c r="S609" s="51" t="s">
        <v>282</v>
      </c>
    </row>
    <row r="610" spans="1:19" ht="14.1" hidden="1" customHeight="1" x14ac:dyDescent="0.3">
      <c r="A610" s="52" t="s">
        <v>99</v>
      </c>
      <c r="B610" s="51" t="s">
        <v>39</v>
      </c>
      <c r="C610" s="51" t="s">
        <v>100</v>
      </c>
      <c r="D610" s="51" t="s">
        <v>1008</v>
      </c>
      <c r="E610" s="51" t="s">
        <v>1009</v>
      </c>
      <c r="F610" s="51" t="s">
        <v>103</v>
      </c>
      <c r="G610" s="53">
        <v>45630</v>
      </c>
      <c r="H610" s="53">
        <v>45642</v>
      </c>
      <c r="I610" s="51" t="s">
        <v>104</v>
      </c>
      <c r="J610" s="51" t="s">
        <v>311</v>
      </c>
      <c r="K610" s="51" t="s">
        <v>312</v>
      </c>
      <c r="L610" s="51" t="s">
        <v>279</v>
      </c>
      <c r="M610" s="51" t="s">
        <v>280</v>
      </c>
      <c r="N610" s="51" t="s">
        <v>99</v>
      </c>
      <c r="O610" s="51" t="s">
        <v>281</v>
      </c>
      <c r="P610" s="54">
        <v>129105.43</v>
      </c>
      <c r="Q610" s="51" t="s">
        <v>99</v>
      </c>
      <c r="R610" s="51" t="s">
        <v>146</v>
      </c>
      <c r="S610" s="51" t="s">
        <v>625</v>
      </c>
    </row>
    <row r="611" spans="1:19" ht="14.1" hidden="1" customHeight="1" x14ac:dyDescent="0.3">
      <c r="A611" s="52" t="s">
        <v>99</v>
      </c>
      <c r="B611" s="51" t="s">
        <v>39</v>
      </c>
      <c r="C611" s="51" t="s">
        <v>100</v>
      </c>
      <c r="D611" s="51" t="s">
        <v>1014</v>
      </c>
      <c r="E611" s="51" t="s">
        <v>1015</v>
      </c>
      <c r="F611" s="51" t="s">
        <v>103</v>
      </c>
      <c r="G611" s="53">
        <v>45611</v>
      </c>
      <c r="H611" s="53">
        <v>45642</v>
      </c>
      <c r="I611" s="51" t="s">
        <v>104</v>
      </c>
      <c r="J611" s="51" t="s">
        <v>159</v>
      </c>
      <c r="K611" s="51" t="s">
        <v>160</v>
      </c>
      <c r="L611" s="51" t="s">
        <v>316</v>
      </c>
      <c r="M611" s="51" t="s">
        <v>280</v>
      </c>
      <c r="N611" s="51" t="s">
        <v>99</v>
      </c>
      <c r="O611" s="51" t="s">
        <v>281</v>
      </c>
      <c r="P611" s="54">
        <v>11147.5</v>
      </c>
      <c r="Q611" s="51" t="s">
        <v>99</v>
      </c>
      <c r="R611" s="51" t="s">
        <v>146</v>
      </c>
      <c r="S611" s="51" t="s">
        <v>282</v>
      </c>
    </row>
    <row r="612" spans="1:19" ht="14.1" hidden="1" customHeight="1" x14ac:dyDescent="0.3">
      <c r="A612" s="52" t="s">
        <v>99</v>
      </c>
      <c r="B612" s="51" t="s">
        <v>39</v>
      </c>
      <c r="C612" s="51" t="s">
        <v>100</v>
      </c>
      <c r="D612" s="51" t="s">
        <v>1016</v>
      </c>
      <c r="E612" s="51" t="s">
        <v>1017</v>
      </c>
      <c r="F612" s="51" t="s">
        <v>103</v>
      </c>
      <c r="G612" s="53">
        <v>45611</v>
      </c>
      <c r="H612" s="53">
        <v>45642</v>
      </c>
      <c r="I612" s="51" t="s">
        <v>104</v>
      </c>
      <c r="J612" s="51" t="s">
        <v>159</v>
      </c>
      <c r="K612" s="51" t="s">
        <v>160</v>
      </c>
      <c r="L612" s="51" t="s">
        <v>316</v>
      </c>
      <c r="M612" s="51" t="s">
        <v>280</v>
      </c>
      <c r="N612" s="51" t="s">
        <v>99</v>
      </c>
      <c r="O612" s="51" t="s">
        <v>281</v>
      </c>
      <c r="P612" s="54">
        <v>1610</v>
      </c>
      <c r="Q612" s="51" t="s">
        <v>99</v>
      </c>
      <c r="R612" s="51" t="s">
        <v>146</v>
      </c>
      <c r="S612" s="51" t="s">
        <v>282</v>
      </c>
    </row>
    <row r="613" spans="1:19" ht="14.1" hidden="1" customHeight="1" x14ac:dyDescent="0.3">
      <c r="A613" s="52" t="s">
        <v>99</v>
      </c>
      <c r="B613" s="51" t="s">
        <v>39</v>
      </c>
      <c r="C613" s="51" t="s">
        <v>100</v>
      </c>
      <c r="D613" s="51" t="s">
        <v>1018</v>
      </c>
      <c r="E613" s="51" t="s">
        <v>1019</v>
      </c>
      <c r="F613" s="51" t="s">
        <v>103</v>
      </c>
      <c r="G613" s="53">
        <v>45611</v>
      </c>
      <c r="H613" s="53">
        <v>45642</v>
      </c>
      <c r="I613" s="51" t="s">
        <v>104</v>
      </c>
      <c r="J613" s="51" t="s">
        <v>159</v>
      </c>
      <c r="K613" s="51" t="s">
        <v>160</v>
      </c>
      <c r="L613" s="51" t="s">
        <v>316</v>
      </c>
      <c r="M613" s="51" t="s">
        <v>280</v>
      </c>
      <c r="N613" s="51" t="s">
        <v>99</v>
      </c>
      <c r="O613" s="51" t="s">
        <v>281</v>
      </c>
      <c r="P613" s="54">
        <v>5178.9799999999996</v>
      </c>
      <c r="Q613" s="51" t="s">
        <v>99</v>
      </c>
      <c r="R613" s="51" t="s">
        <v>146</v>
      </c>
      <c r="S613" s="51" t="s">
        <v>282</v>
      </c>
    </row>
    <row r="614" spans="1:19" ht="14.1" hidden="1" customHeight="1" x14ac:dyDescent="0.3">
      <c r="A614" s="52" t="s">
        <v>99</v>
      </c>
      <c r="B614" s="51" t="s">
        <v>39</v>
      </c>
      <c r="C614" s="51" t="s">
        <v>100</v>
      </c>
      <c r="D614" s="51" t="s">
        <v>1020</v>
      </c>
      <c r="E614" s="51" t="s">
        <v>1021</v>
      </c>
      <c r="F614" s="51" t="s">
        <v>103</v>
      </c>
      <c r="G614" s="53">
        <v>45623</v>
      </c>
      <c r="H614" s="53">
        <v>45642</v>
      </c>
      <c r="I614" s="51" t="s">
        <v>104</v>
      </c>
      <c r="J614" s="51" t="s">
        <v>538</v>
      </c>
      <c r="K614" s="51" t="s">
        <v>539</v>
      </c>
      <c r="L614" s="51" t="s">
        <v>310</v>
      </c>
      <c r="M614" s="51" t="s">
        <v>280</v>
      </c>
      <c r="N614" s="51" t="s">
        <v>99</v>
      </c>
      <c r="O614" s="51" t="s">
        <v>540</v>
      </c>
      <c r="P614" s="54">
        <v>361997.87</v>
      </c>
      <c r="Q614" s="51" t="s">
        <v>99</v>
      </c>
      <c r="R614" s="51" t="s">
        <v>146</v>
      </c>
      <c r="S614" s="51" t="s">
        <v>1022</v>
      </c>
    </row>
    <row r="615" spans="1:19" ht="14.1" hidden="1" customHeight="1" x14ac:dyDescent="0.3">
      <c r="A615" s="52" t="s">
        <v>99</v>
      </c>
      <c r="B615" s="51" t="s">
        <v>39</v>
      </c>
      <c r="C615" s="51" t="s">
        <v>100</v>
      </c>
      <c r="D615" s="51" t="s">
        <v>1020</v>
      </c>
      <c r="E615" s="51" t="s">
        <v>1021</v>
      </c>
      <c r="F615" s="51" t="s">
        <v>103</v>
      </c>
      <c r="G615" s="53">
        <v>45623</v>
      </c>
      <c r="H615" s="53">
        <v>45642</v>
      </c>
      <c r="I615" s="51" t="s">
        <v>104</v>
      </c>
      <c r="J615" s="51" t="s">
        <v>538</v>
      </c>
      <c r="K615" s="51" t="s">
        <v>539</v>
      </c>
      <c r="L615" s="51" t="s">
        <v>310</v>
      </c>
      <c r="M615" s="51" t="s">
        <v>280</v>
      </c>
      <c r="N615" s="51" t="s">
        <v>99</v>
      </c>
      <c r="O615" s="51" t="s">
        <v>645</v>
      </c>
      <c r="P615" s="54">
        <v>10175.76</v>
      </c>
      <c r="Q615" s="51" t="s">
        <v>99</v>
      </c>
      <c r="R615" s="51" t="s">
        <v>146</v>
      </c>
      <c r="S615" s="51" t="s">
        <v>1023</v>
      </c>
    </row>
    <row r="616" spans="1:19" ht="14.1" hidden="1" customHeight="1" x14ac:dyDescent="0.3">
      <c r="A616" s="52" t="s">
        <v>99</v>
      </c>
      <c r="B616" s="51" t="s">
        <v>39</v>
      </c>
      <c r="C616" s="51" t="s">
        <v>100</v>
      </c>
      <c r="D616" s="51" t="s">
        <v>1020</v>
      </c>
      <c r="E616" s="51" t="s">
        <v>1021</v>
      </c>
      <c r="F616" s="51" t="s">
        <v>103</v>
      </c>
      <c r="G616" s="53">
        <v>45623</v>
      </c>
      <c r="H616" s="53">
        <v>45642</v>
      </c>
      <c r="I616" s="51" t="s">
        <v>104</v>
      </c>
      <c r="J616" s="51" t="s">
        <v>538</v>
      </c>
      <c r="K616" s="51" t="s">
        <v>539</v>
      </c>
      <c r="L616" s="51" t="s">
        <v>310</v>
      </c>
      <c r="M616" s="51" t="s">
        <v>280</v>
      </c>
      <c r="N616" s="51" t="s">
        <v>99</v>
      </c>
      <c r="O616" s="51" t="s">
        <v>334</v>
      </c>
      <c r="P616" s="54">
        <v>89580.4</v>
      </c>
      <c r="Q616" s="51" t="s">
        <v>99</v>
      </c>
      <c r="R616" s="51" t="s">
        <v>146</v>
      </c>
      <c r="S616" s="51" t="s">
        <v>1024</v>
      </c>
    </row>
    <row r="617" spans="1:19" ht="14.1" hidden="1" customHeight="1" x14ac:dyDescent="0.3">
      <c r="A617" s="52" t="s">
        <v>99</v>
      </c>
      <c r="B617" s="51" t="s">
        <v>39</v>
      </c>
      <c r="C617" s="51" t="s">
        <v>100</v>
      </c>
      <c r="D617" s="51" t="s">
        <v>1020</v>
      </c>
      <c r="E617" s="51" t="s">
        <v>1021</v>
      </c>
      <c r="F617" s="51" t="s">
        <v>103</v>
      </c>
      <c r="G617" s="53">
        <v>45623</v>
      </c>
      <c r="H617" s="53">
        <v>45642</v>
      </c>
      <c r="I617" s="51" t="s">
        <v>104</v>
      </c>
      <c r="J617" s="51" t="s">
        <v>538</v>
      </c>
      <c r="K617" s="51" t="s">
        <v>539</v>
      </c>
      <c r="L617" s="51" t="s">
        <v>310</v>
      </c>
      <c r="M617" s="51" t="s">
        <v>280</v>
      </c>
      <c r="N617" s="51" t="s">
        <v>99</v>
      </c>
      <c r="O617" s="51" t="s">
        <v>636</v>
      </c>
      <c r="P617" s="54">
        <v>256472.54</v>
      </c>
      <c r="Q617" s="51" t="s">
        <v>99</v>
      </c>
      <c r="R617" s="51" t="s">
        <v>146</v>
      </c>
      <c r="S617" s="51" t="s">
        <v>1025</v>
      </c>
    </row>
    <row r="618" spans="1:19" ht="14.1" hidden="1" customHeight="1" x14ac:dyDescent="0.3">
      <c r="A618" s="52" t="s">
        <v>99</v>
      </c>
      <c r="B618" s="51" t="s">
        <v>39</v>
      </c>
      <c r="C618" s="51" t="s">
        <v>100</v>
      </c>
      <c r="D618" s="51" t="s">
        <v>1020</v>
      </c>
      <c r="E618" s="51" t="s">
        <v>1021</v>
      </c>
      <c r="F618" s="51" t="s">
        <v>103</v>
      </c>
      <c r="G618" s="53">
        <v>45623</v>
      </c>
      <c r="H618" s="53">
        <v>45642</v>
      </c>
      <c r="I618" s="51" t="s">
        <v>104</v>
      </c>
      <c r="J618" s="51" t="s">
        <v>538</v>
      </c>
      <c r="K618" s="51" t="s">
        <v>539</v>
      </c>
      <c r="L618" s="51" t="s">
        <v>310</v>
      </c>
      <c r="M618" s="51" t="s">
        <v>280</v>
      </c>
      <c r="N618" s="51" t="s">
        <v>99</v>
      </c>
      <c r="O618" s="51" t="s">
        <v>763</v>
      </c>
      <c r="P618" s="54">
        <v>20735.37</v>
      </c>
      <c r="Q618" s="51" t="s">
        <v>99</v>
      </c>
      <c r="R618" s="51" t="s">
        <v>146</v>
      </c>
      <c r="S618" s="51" t="s">
        <v>1026</v>
      </c>
    </row>
    <row r="619" spans="1:19" ht="14.1" hidden="1" customHeight="1" x14ac:dyDescent="0.3">
      <c r="A619" s="52" t="s">
        <v>99</v>
      </c>
      <c r="B619" s="51" t="s">
        <v>39</v>
      </c>
      <c r="C619" s="51" t="s">
        <v>100</v>
      </c>
      <c r="D619" s="51" t="s">
        <v>1020</v>
      </c>
      <c r="E619" s="51" t="s">
        <v>1021</v>
      </c>
      <c r="F619" s="51" t="s">
        <v>103</v>
      </c>
      <c r="G619" s="53">
        <v>45623</v>
      </c>
      <c r="H619" s="53">
        <v>45642</v>
      </c>
      <c r="I619" s="51" t="s">
        <v>104</v>
      </c>
      <c r="J619" s="51" t="s">
        <v>538</v>
      </c>
      <c r="K619" s="51" t="s">
        <v>539</v>
      </c>
      <c r="L619" s="51" t="s">
        <v>310</v>
      </c>
      <c r="M619" s="51" t="s">
        <v>280</v>
      </c>
      <c r="N619" s="51" t="s">
        <v>99</v>
      </c>
      <c r="O619" s="51" t="s">
        <v>761</v>
      </c>
      <c r="P619" s="54">
        <v>2770.74</v>
      </c>
      <c r="Q619" s="51" t="s">
        <v>99</v>
      </c>
      <c r="R619" s="51" t="s">
        <v>146</v>
      </c>
      <c r="S619" s="51" t="s">
        <v>1027</v>
      </c>
    </row>
    <row r="620" spans="1:19" ht="14.1" hidden="1" customHeight="1" x14ac:dyDescent="0.3">
      <c r="A620" s="52" t="s">
        <v>99</v>
      </c>
      <c r="B620" s="51" t="s">
        <v>39</v>
      </c>
      <c r="C620" s="51" t="s">
        <v>100</v>
      </c>
      <c r="D620" s="51" t="s">
        <v>1020</v>
      </c>
      <c r="E620" s="51" t="s">
        <v>1021</v>
      </c>
      <c r="F620" s="51" t="s">
        <v>103</v>
      </c>
      <c r="G620" s="53">
        <v>45623</v>
      </c>
      <c r="H620" s="53">
        <v>45642</v>
      </c>
      <c r="I620" s="51" t="s">
        <v>104</v>
      </c>
      <c r="J620" s="51" t="s">
        <v>538</v>
      </c>
      <c r="K620" s="51" t="s">
        <v>539</v>
      </c>
      <c r="L620" s="51" t="s">
        <v>310</v>
      </c>
      <c r="M620" s="51" t="s">
        <v>280</v>
      </c>
      <c r="N620" s="51" t="s">
        <v>99</v>
      </c>
      <c r="O620" s="51" t="s">
        <v>756</v>
      </c>
      <c r="P620" s="54">
        <v>35732.53</v>
      </c>
      <c r="Q620" s="51" t="s">
        <v>99</v>
      </c>
      <c r="R620" s="51" t="s">
        <v>146</v>
      </c>
      <c r="S620" s="51" t="s">
        <v>1028</v>
      </c>
    </row>
    <row r="621" spans="1:19" ht="14.1" hidden="1" customHeight="1" x14ac:dyDescent="0.3">
      <c r="A621" s="52" t="s">
        <v>99</v>
      </c>
      <c r="B621" s="51" t="s">
        <v>39</v>
      </c>
      <c r="C621" s="51" t="s">
        <v>100</v>
      </c>
      <c r="D621" s="51" t="s">
        <v>1020</v>
      </c>
      <c r="E621" s="51" t="s">
        <v>1021</v>
      </c>
      <c r="F621" s="51" t="s">
        <v>103</v>
      </c>
      <c r="G621" s="53">
        <v>45623</v>
      </c>
      <c r="H621" s="53">
        <v>45642</v>
      </c>
      <c r="I621" s="51" t="s">
        <v>104</v>
      </c>
      <c r="J621" s="51" t="s">
        <v>538</v>
      </c>
      <c r="K621" s="51" t="s">
        <v>539</v>
      </c>
      <c r="L621" s="51" t="s">
        <v>310</v>
      </c>
      <c r="M621" s="51" t="s">
        <v>280</v>
      </c>
      <c r="N621" s="51" t="s">
        <v>99</v>
      </c>
      <c r="O621" s="51" t="s">
        <v>758</v>
      </c>
      <c r="P621" s="54">
        <v>2308.9499999999998</v>
      </c>
      <c r="Q621" s="51" t="s">
        <v>99</v>
      </c>
      <c r="R621" s="51" t="s">
        <v>146</v>
      </c>
      <c r="S621" s="51" t="s">
        <v>1029</v>
      </c>
    </row>
    <row r="622" spans="1:19" ht="14.1" hidden="1" customHeight="1" x14ac:dyDescent="0.3">
      <c r="A622" s="52" t="s">
        <v>99</v>
      </c>
      <c r="B622" s="51" t="s">
        <v>39</v>
      </c>
      <c r="C622" s="51" t="s">
        <v>100</v>
      </c>
      <c r="D622" s="51" t="s">
        <v>1020</v>
      </c>
      <c r="E622" s="51" t="s">
        <v>1021</v>
      </c>
      <c r="F622" s="51" t="s">
        <v>103</v>
      </c>
      <c r="G622" s="53">
        <v>45623</v>
      </c>
      <c r="H622" s="53">
        <v>45642</v>
      </c>
      <c r="I622" s="51" t="s">
        <v>104</v>
      </c>
      <c r="J622" s="51" t="s">
        <v>538</v>
      </c>
      <c r="K622" s="51" t="s">
        <v>539</v>
      </c>
      <c r="L622" s="51" t="s">
        <v>310</v>
      </c>
      <c r="M622" s="51" t="s">
        <v>280</v>
      </c>
      <c r="N622" s="51" t="s">
        <v>99</v>
      </c>
      <c r="O622" s="51" t="s">
        <v>918</v>
      </c>
      <c r="P622" s="54">
        <v>5993.6</v>
      </c>
      <c r="Q622" s="51" t="s">
        <v>99</v>
      </c>
      <c r="R622" s="51" t="s">
        <v>146</v>
      </c>
      <c r="S622" s="51" t="s">
        <v>1030</v>
      </c>
    </row>
    <row r="623" spans="1:19" ht="14.1" hidden="1" customHeight="1" x14ac:dyDescent="0.3">
      <c r="A623" s="52" t="s">
        <v>99</v>
      </c>
      <c r="B623" s="51" t="s">
        <v>39</v>
      </c>
      <c r="C623" s="51" t="s">
        <v>100</v>
      </c>
      <c r="D623" s="51" t="s">
        <v>1020</v>
      </c>
      <c r="E623" s="51" t="s">
        <v>1021</v>
      </c>
      <c r="F623" s="51" t="s">
        <v>103</v>
      </c>
      <c r="G623" s="53">
        <v>45623</v>
      </c>
      <c r="H623" s="53">
        <v>45642</v>
      </c>
      <c r="I623" s="51" t="s">
        <v>104</v>
      </c>
      <c r="J623" s="51" t="s">
        <v>538</v>
      </c>
      <c r="K623" s="51" t="s">
        <v>539</v>
      </c>
      <c r="L623" s="51" t="s">
        <v>310</v>
      </c>
      <c r="M623" s="51" t="s">
        <v>280</v>
      </c>
      <c r="N623" s="51" t="s">
        <v>99</v>
      </c>
      <c r="O623" s="51" t="s">
        <v>641</v>
      </c>
      <c r="P623" s="54">
        <v>107650.39</v>
      </c>
      <c r="Q623" s="51" t="s">
        <v>99</v>
      </c>
      <c r="R623" s="51" t="s">
        <v>146</v>
      </c>
      <c r="S623" s="51" t="s">
        <v>1031</v>
      </c>
    </row>
    <row r="624" spans="1:19" ht="14.1" hidden="1" customHeight="1" x14ac:dyDescent="0.3">
      <c r="A624" s="52" t="s">
        <v>99</v>
      </c>
      <c r="B624" s="51" t="s">
        <v>39</v>
      </c>
      <c r="C624" s="51" t="s">
        <v>100</v>
      </c>
      <c r="D624" s="51" t="s">
        <v>1020</v>
      </c>
      <c r="E624" s="51" t="s">
        <v>1021</v>
      </c>
      <c r="F624" s="51" t="s">
        <v>103</v>
      </c>
      <c r="G624" s="53">
        <v>45623</v>
      </c>
      <c r="H624" s="53">
        <v>45642</v>
      </c>
      <c r="I624" s="51" t="s">
        <v>104</v>
      </c>
      <c r="J624" s="51" t="s">
        <v>538</v>
      </c>
      <c r="K624" s="51" t="s">
        <v>539</v>
      </c>
      <c r="L624" s="51" t="s">
        <v>310</v>
      </c>
      <c r="M624" s="51" t="s">
        <v>280</v>
      </c>
      <c r="N624" s="51" t="s">
        <v>99</v>
      </c>
      <c r="O624" s="51" t="s">
        <v>549</v>
      </c>
      <c r="P624" s="54">
        <v>757385.32</v>
      </c>
      <c r="Q624" s="51" t="s">
        <v>99</v>
      </c>
      <c r="R624" s="51" t="s">
        <v>146</v>
      </c>
      <c r="S624" s="51" t="s">
        <v>643</v>
      </c>
    </row>
    <row r="625" spans="1:19" ht="14.1" hidden="1" customHeight="1" x14ac:dyDescent="0.3">
      <c r="A625" s="52" t="s">
        <v>99</v>
      </c>
      <c r="B625" s="51" t="s">
        <v>39</v>
      </c>
      <c r="C625" s="51" t="s">
        <v>100</v>
      </c>
      <c r="D625" s="51" t="s">
        <v>1020</v>
      </c>
      <c r="E625" s="51" t="s">
        <v>1021</v>
      </c>
      <c r="F625" s="51" t="s">
        <v>103</v>
      </c>
      <c r="G625" s="53">
        <v>45623</v>
      </c>
      <c r="H625" s="53">
        <v>45642</v>
      </c>
      <c r="I625" s="51" t="s">
        <v>104</v>
      </c>
      <c r="J625" s="51" t="s">
        <v>538</v>
      </c>
      <c r="K625" s="51" t="s">
        <v>539</v>
      </c>
      <c r="L625" s="51" t="s">
        <v>310</v>
      </c>
      <c r="M625" s="51" t="s">
        <v>280</v>
      </c>
      <c r="N625" s="51" t="s">
        <v>99</v>
      </c>
      <c r="O625" s="51" t="s">
        <v>552</v>
      </c>
      <c r="P625" s="54">
        <v>954139.33</v>
      </c>
      <c r="Q625" s="51" t="s">
        <v>99</v>
      </c>
      <c r="R625" s="51" t="s">
        <v>146</v>
      </c>
      <c r="S625" s="51" t="s">
        <v>1032</v>
      </c>
    </row>
    <row r="626" spans="1:19" ht="14.1" hidden="1" customHeight="1" x14ac:dyDescent="0.3">
      <c r="A626" s="52" t="s">
        <v>99</v>
      </c>
      <c r="B626" s="51" t="s">
        <v>39</v>
      </c>
      <c r="C626" s="51" t="s">
        <v>100</v>
      </c>
      <c r="D626" s="51" t="s">
        <v>1020</v>
      </c>
      <c r="E626" s="51" t="s">
        <v>1021</v>
      </c>
      <c r="F626" s="51" t="s">
        <v>103</v>
      </c>
      <c r="G626" s="53">
        <v>45623</v>
      </c>
      <c r="H626" s="53">
        <v>45642</v>
      </c>
      <c r="I626" s="51" t="s">
        <v>104</v>
      </c>
      <c r="J626" s="51" t="s">
        <v>538</v>
      </c>
      <c r="K626" s="51" t="s">
        <v>539</v>
      </c>
      <c r="L626" s="51" t="s">
        <v>310</v>
      </c>
      <c r="M626" s="51" t="s">
        <v>280</v>
      </c>
      <c r="N626" s="51" t="s">
        <v>99</v>
      </c>
      <c r="O626" s="51" t="s">
        <v>766</v>
      </c>
      <c r="P626" s="54">
        <v>9000</v>
      </c>
      <c r="Q626" s="51" t="s">
        <v>99</v>
      </c>
      <c r="R626" s="51" t="s">
        <v>146</v>
      </c>
      <c r="S626" s="51" t="s">
        <v>1033</v>
      </c>
    </row>
    <row r="627" spans="1:19" ht="14.1" hidden="1" customHeight="1" x14ac:dyDescent="0.3">
      <c r="A627" s="52" t="s">
        <v>99</v>
      </c>
      <c r="B627" s="51" t="s">
        <v>39</v>
      </c>
      <c r="C627" s="51" t="s">
        <v>100</v>
      </c>
      <c r="D627" s="51" t="s">
        <v>969</v>
      </c>
      <c r="E627" s="51" t="s">
        <v>970</v>
      </c>
      <c r="F627" s="51" t="s">
        <v>103</v>
      </c>
      <c r="G627" s="53">
        <v>45615</v>
      </c>
      <c r="H627" s="53">
        <v>45642</v>
      </c>
      <c r="I627" s="51" t="s">
        <v>104</v>
      </c>
      <c r="J627" s="51" t="s">
        <v>321</v>
      </c>
      <c r="K627" s="51" t="s">
        <v>322</v>
      </c>
      <c r="L627" s="51" t="s">
        <v>279</v>
      </c>
      <c r="M627" s="51" t="s">
        <v>280</v>
      </c>
      <c r="N627" s="51" t="s">
        <v>99</v>
      </c>
      <c r="O627" s="51" t="s">
        <v>281</v>
      </c>
      <c r="P627" s="54">
        <v>154996</v>
      </c>
      <c r="Q627" s="51" t="s">
        <v>99</v>
      </c>
      <c r="R627" s="51" t="s">
        <v>146</v>
      </c>
      <c r="S627" s="51" t="s">
        <v>313</v>
      </c>
    </row>
    <row r="628" spans="1:19" ht="14.1" hidden="1" customHeight="1" x14ac:dyDescent="0.3">
      <c r="A628" s="52" t="s">
        <v>99</v>
      </c>
      <c r="B628" s="51" t="s">
        <v>39</v>
      </c>
      <c r="C628" s="51" t="s">
        <v>100</v>
      </c>
      <c r="D628" s="51" t="s">
        <v>996</v>
      </c>
      <c r="E628" s="51" t="s">
        <v>997</v>
      </c>
      <c r="F628" s="51" t="s">
        <v>103</v>
      </c>
      <c r="G628" s="53">
        <v>45623</v>
      </c>
      <c r="H628" s="53">
        <v>45642</v>
      </c>
      <c r="I628" s="51" t="s">
        <v>104</v>
      </c>
      <c r="J628" s="51" t="s">
        <v>321</v>
      </c>
      <c r="K628" s="51" t="s">
        <v>322</v>
      </c>
      <c r="L628" s="51" t="s">
        <v>310</v>
      </c>
      <c r="M628" s="51" t="s">
        <v>280</v>
      </c>
      <c r="N628" s="51" t="s">
        <v>99</v>
      </c>
      <c r="O628" s="51" t="s">
        <v>281</v>
      </c>
      <c r="P628" s="54">
        <v>2976979.57</v>
      </c>
      <c r="Q628" s="51" t="s">
        <v>99</v>
      </c>
      <c r="R628" s="51" t="s">
        <v>146</v>
      </c>
      <c r="S628" s="51" t="s">
        <v>282</v>
      </c>
    </row>
    <row r="629" spans="1:19" ht="14.1" hidden="1" customHeight="1" x14ac:dyDescent="0.3">
      <c r="A629" s="52" t="s">
        <v>99</v>
      </c>
      <c r="B629" s="51" t="s">
        <v>39</v>
      </c>
      <c r="C629" s="51" t="s">
        <v>100</v>
      </c>
      <c r="D629" s="51" t="s">
        <v>996</v>
      </c>
      <c r="E629" s="51" t="s">
        <v>997</v>
      </c>
      <c r="F629" s="51" t="s">
        <v>103</v>
      </c>
      <c r="G629" s="53">
        <v>45623</v>
      </c>
      <c r="H629" s="53">
        <v>45642</v>
      </c>
      <c r="I629" s="51" t="s">
        <v>104</v>
      </c>
      <c r="J629" s="51" t="s">
        <v>321</v>
      </c>
      <c r="K629" s="51" t="s">
        <v>322</v>
      </c>
      <c r="L629" s="51" t="s">
        <v>310</v>
      </c>
      <c r="M629" s="51" t="s">
        <v>280</v>
      </c>
      <c r="N629" s="51" t="s">
        <v>99</v>
      </c>
      <c r="O629" s="51" t="s">
        <v>281</v>
      </c>
      <c r="P629" s="54">
        <v>176391.92</v>
      </c>
      <c r="Q629" s="51" t="s">
        <v>99</v>
      </c>
      <c r="R629" s="51" t="s">
        <v>146</v>
      </c>
      <c r="S629" s="51" t="s">
        <v>282</v>
      </c>
    </row>
    <row r="630" spans="1:19" ht="14.1" hidden="1" customHeight="1" x14ac:dyDescent="0.3">
      <c r="A630" s="52" t="s">
        <v>99</v>
      </c>
      <c r="B630" s="51" t="s">
        <v>39</v>
      </c>
      <c r="C630" s="51" t="s">
        <v>100</v>
      </c>
      <c r="D630" s="51" t="s">
        <v>996</v>
      </c>
      <c r="E630" s="51" t="s">
        <v>997</v>
      </c>
      <c r="F630" s="51" t="s">
        <v>103</v>
      </c>
      <c r="G630" s="53">
        <v>45623</v>
      </c>
      <c r="H630" s="53">
        <v>45642</v>
      </c>
      <c r="I630" s="51" t="s">
        <v>104</v>
      </c>
      <c r="J630" s="51" t="s">
        <v>321</v>
      </c>
      <c r="K630" s="51" t="s">
        <v>322</v>
      </c>
      <c r="L630" s="51" t="s">
        <v>310</v>
      </c>
      <c r="M630" s="51" t="s">
        <v>280</v>
      </c>
      <c r="N630" s="51" t="s">
        <v>99</v>
      </c>
      <c r="O630" s="51" t="s">
        <v>542</v>
      </c>
      <c r="P630" s="54">
        <v>252124.11</v>
      </c>
      <c r="Q630" s="51" t="s">
        <v>99</v>
      </c>
      <c r="R630" s="51" t="s">
        <v>146</v>
      </c>
      <c r="S630" s="51" t="s">
        <v>1034</v>
      </c>
    </row>
    <row r="631" spans="1:19" ht="14.1" hidden="1" customHeight="1" x14ac:dyDescent="0.3">
      <c r="A631" s="52" t="s">
        <v>99</v>
      </c>
      <c r="B631" s="51" t="s">
        <v>39</v>
      </c>
      <c r="C631" s="51" t="s">
        <v>100</v>
      </c>
      <c r="D631" s="51" t="s">
        <v>1005</v>
      </c>
      <c r="E631" s="51" t="s">
        <v>1006</v>
      </c>
      <c r="F631" s="51" t="s">
        <v>103</v>
      </c>
      <c r="G631" s="53">
        <v>45623</v>
      </c>
      <c r="H631" s="53">
        <v>45642</v>
      </c>
      <c r="I631" s="51" t="s">
        <v>104</v>
      </c>
      <c r="J631" s="51" t="s">
        <v>321</v>
      </c>
      <c r="K631" s="51" t="s">
        <v>322</v>
      </c>
      <c r="L631" s="51" t="s">
        <v>310</v>
      </c>
      <c r="M631" s="51" t="s">
        <v>280</v>
      </c>
      <c r="N631" s="51" t="s">
        <v>99</v>
      </c>
      <c r="O631" s="51" t="s">
        <v>281</v>
      </c>
      <c r="P631" s="54">
        <v>539305.03</v>
      </c>
      <c r="Q631" s="51" t="s">
        <v>99</v>
      </c>
      <c r="R631" s="51" t="s">
        <v>146</v>
      </c>
      <c r="S631" s="51" t="s">
        <v>282</v>
      </c>
    </row>
    <row r="632" spans="1:19" ht="14.1" hidden="1" customHeight="1" x14ac:dyDescent="0.3">
      <c r="A632" s="52" t="s">
        <v>99</v>
      </c>
      <c r="B632" s="51" t="s">
        <v>39</v>
      </c>
      <c r="C632" s="51" t="s">
        <v>100</v>
      </c>
      <c r="D632" s="51" t="s">
        <v>1003</v>
      </c>
      <c r="E632" s="51" t="s">
        <v>1004</v>
      </c>
      <c r="F632" s="51" t="s">
        <v>103</v>
      </c>
      <c r="G632" s="53">
        <v>45635</v>
      </c>
      <c r="H632" s="53">
        <v>45642</v>
      </c>
      <c r="I632" s="51" t="s">
        <v>104</v>
      </c>
      <c r="J632" s="51" t="s">
        <v>321</v>
      </c>
      <c r="K632" s="51" t="s">
        <v>322</v>
      </c>
      <c r="L632" s="51" t="s">
        <v>285</v>
      </c>
      <c r="M632" s="51" t="s">
        <v>280</v>
      </c>
      <c r="N632" s="51" t="s">
        <v>99</v>
      </c>
      <c r="O632" s="51" t="s">
        <v>281</v>
      </c>
      <c r="P632" s="54">
        <v>233838</v>
      </c>
      <c r="Q632" s="51" t="s">
        <v>99</v>
      </c>
      <c r="R632" s="51" t="s">
        <v>146</v>
      </c>
      <c r="S632" s="51" t="s">
        <v>282</v>
      </c>
    </row>
    <row r="633" spans="1:19" ht="14.1" hidden="1" customHeight="1" x14ac:dyDescent="0.3">
      <c r="A633" s="52" t="s">
        <v>99</v>
      </c>
      <c r="B633" s="51" t="s">
        <v>39</v>
      </c>
      <c r="C633" s="51" t="s">
        <v>100</v>
      </c>
      <c r="D633" s="51" t="s">
        <v>1003</v>
      </c>
      <c r="E633" s="51" t="s">
        <v>1004</v>
      </c>
      <c r="F633" s="51" t="s">
        <v>103</v>
      </c>
      <c r="G633" s="53">
        <v>45635</v>
      </c>
      <c r="H633" s="53">
        <v>45642</v>
      </c>
      <c r="I633" s="51" t="s">
        <v>104</v>
      </c>
      <c r="J633" s="51" t="s">
        <v>321</v>
      </c>
      <c r="K633" s="51" t="s">
        <v>322</v>
      </c>
      <c r="L633" s="51" t="s">
        <v>285</v>
      </c>
      <c r="M633" s="51" t="s">
        <v>280</v>
      </c>
      <c r="N633" s="51" t="s">
        <v>99</v>
      </c>
      <c r="O633" s="51" t="s">
        <v>281</v>
      </c>
      <c r="P633" s="54">
        <v>194865</v>
      </c>
      <c r="Q633" s="51" t="s">
        <v>99</v>
      </c>
      <c r="R633" s="51" t="s">
        <v>146</v>
      </c>
      <c r="S633" s="51" t="s">
        <v>282</v>
      </c>
    </row>
    <row r="634" spans="1:19" ht="14.1" hidden="1" customHeight="1" x14ac:dyDescent="0.3">
      <c r="A634" s="52" t="s">
        <v>99</v>
      </c>
      <c r="B634" s="51" t="s">
        <v>39</v>
      </c>
      <c r="C634" s="51" t="s">
        <v>100</v>
      </c>
      <c r="D634" s="51" t="s">
        <v>1035</v>
      </c>
      <c r="E634" s="51" t="s">
        <v>1036</v>
      </c>
      <c r="F634" s="51" t="s">
        <v>103</v>
      </c>
      <c r="G634" s="53">
        <v>45631</v>
      </c>
      <c r="H634" s="53">
        <v>45642</v>
      </c>
      <c r="I634" s="51" t="s">
        <v>104</v>
      </c>
      <c r="J634" s="51" t="s">
        <v>325</v>
      </c>
      <c r="K634" s="51" t="s">
        <v>326</v>
      </c>
      <c r="L634" s="51" t="s">
        <v>327</v>
      </c>
      <c r="M634" s="51" t="s">
        <v>280</v>
      </c>
      <c r="N634" s="51" t="s">
        <v>99</v>
      </c>
      <c r="O634" s="51" t="s">
        <v>302</v>
      </c>
      <c r="P634" s="54">
        <v>21440</v>
      </c>
      <c r="Q634" s="51" t="s">
        <v>99</v>
      </c>
      <c r="R634" s="51" t="s">
        <v>146</v>
      </c>
      <c r="S634" s="51" t="s">
        <v>303</v>
      </c>
    </row>
    <row r="635" spans="1:19" ht="14.1" hidden="1" customHeight="1" x14ac:dyDescent="0.3">
      <c r="A635" s="52" t="s">
        <v>99</v>
      </c>
      <c r="B635" s="51" t="s">
        <v>39</v>
      </c>
      <c r="C635" s="51" t="s">
        <v>100</v>
      </c>
      <c r="D635" s="51" t="s">
        <v>1035</v>
      </c>
      <c r="E635" s="51" t="s">
        <v>1036</v>
      </c>
      <c r="F635" s="51" t="s">
        <v>103</v>
      </c>
      <c r="G635" s="53">
        <v>45631</v>
      </c>
      <c r="H635" s="53">
        <v>45642</v>
      </c>
      <c r="I635" s="51" t="s">
        <v>104</v>
      </c>
      <c r="J635" s="51" t="s">
        <v>325</v>
      </c>
      <c r="K635" s="51" t="s">
        <v>326</v>
      </c>
      <c r="L635" s="51" t="s">
        <v>327</v>
      </c>
      <c r="M635" s="51" t="s">
        <v>280</v>
      </c>
      <c r="N635" s="51" t="s">
        <v>99</v>
      </c>
      <c r="O635" s="51" t="s">
        <v>281</v>
      </c>
      <c r="P635" s="54">
        <v>536227.43999999994</v>
      </c>
      <c r="Q635" s="51" t="s">
        <v>99</v>
      </c>
      <c r="R635" s="51" t="s">
        <v>146</v>
      </c>
      <c r="S635" s="51" t="s">
        <v>282</v>
      </c>
    </row>
    <row r="636" spans="1:19" ht="14.1" hidden="1" customHeight="1" x14ac:dyDescent="0.3">
      <c r="A636" s="52" t="s">
        <v>99</v>
      </c>
      <c r="B636" s="51" t="s">
        <v>39</v>
      </c>
      <c r="C636" s="51" t="s">
        <v>100</v>
      </c>
      <c r="D636" s="51" t="s">
        <v>1037</v>
      </c>
      <c r="E636" s="51" t="s">
        <v>1038</v>
      </c>
      <c r="F636" s="51" t="s">
        <v>103</v>
      </c>
      <c r="G636" s="53">
        <v>45631</v>
      </c>
      <c r="H636" s="53">
        <v>45642</v>
      </c>
      <c r="I636" s="51" t="s">
        <v>104</v>
      </c>
      <c r="J636" s="51" t="s">
        <v>325</v>
      </c>
      <c r="K636" s="51" t="s">
        <v>326</v>
      </c>
      <c r="L636" s="51" t="s">
        <v>327</v>
      </c>
      <c r="M636" s="51" t="s">
        <v>280</v>
      </c>
      <c r="N636" s="51" t="s">
        <v>99</v>
      </c>
      <c r="O636" s="51" t="s">
        <v>281</v>
      </c>
      <c r="P636" s="54">
        <v>94164</v>
      </c>
      <c r="Q636" s="51" t="s">
        <v>99</v>
      </c>
      <c r="R636" s="51" t="s">
        <v>146</v>
      </c>
      <c r="S636" s="51" t="s">
        <v>282</v>
      </c>
    </row>
    <row r="637" spans="1:19" ht="14.1" hidden="1" customHeight="1" x14ac:dyDescent="0.3">
      <c r="A637" s="52" t="s">
        <v>99</v>
      </c>
      <c r="B637" s="51" t="s">
        <v>39</v>
      </c>
      <c r="C637" s="51" t="s">
        <v>100</v>
      </c>
      <c r="D637" s="51" t="s">
        <v>1039</v>
      </c>
      <c r="E637" s="51" t="s">
        <v>1040</v>
      </c>
      <c r="F637" s="51" t="s">
        <v>103</v>
      </c>
      <c r="G637" s="53">
        <v>45631</v>
      </c>
      <c r="H637" s="53">
        <v>45642</v>
      </c>
      <c r="I637" s="51" t="s">
        <v>104</v>
      </c>
      <c r="J637" s="51" t="s">
        <v>325</v>
      </c>
      <c r="K637" s="51" t="s">
        <v>326</v>
      </c>
      <c r="L637" s="51" t="s">
        <v>327</v>
      </c>
      <c r="M637" s="51" t="s">
        <v>280</v>
      </c>
      <c r="N637" s="51" t="s">
        <v>99</v>
      </c>
      <c r="O637" s="51" t="s">
        <v>918</v>
      </c>
      <c r="P637" s="54">
        <v>2976</v>
      </c>
      <c r="Q637" s="51" t="s">
        <v>99</v>
      </c>
      <c r="R637" s="51" t="s">
        <v>146</v>
      </c>
      <c r="S637" s="51" t="s">
        <v>919</v>
      </c>
    </row>
    <row r="638" spans="1:19" ht="14.1" hidden="1" customHeight="1" x14ac:dyDescent="0.3">
      <c r="A638" s="52" t="s">
        <v>99</v>
      </c>
      <c r="B638" s="51" t="s">
        <v>39</v>
      </c>
      <c r="C638" s="51" t="s">
        <v>100</v>
      </c>
      <c r="D638" s="51" t="s">
        <v>1039</v>
      </c>
      <c r="E638" s="51" t="s">
        <v>1040</v>
      </c>
      <c r="F638" s="51" t="s">
        <v>103</v>
      </c>
      <c r="G638" s="53">
        <v>45631</v>
      </c>
      <c r="H638" s="53">
        <v>45642</v>
      </c>
      <c r="I638" s="51" t="s">
        <v>104</v>
      </c>
      <c r="J638" s="51" t="s">
        <v>325</v>
      </c>
      <c r="K638" s="51" t="s">
        <v>326</v>
      </c>
      <c r="L638" s="51" t="s">
        <v>327</v>
      </c>
      <c r="M638" s="51" t="s">
        <v>280</v>
      </c>
      <c r="N638" s="51" t="s">
        <v>99</v>
      </c>
      <c r="O638" s="51" t="s">
        <v>758</v>
      </c>
      <c r="P638" s="54">
        <v>1824</v>
      </c>
      <c r="Q638" s="51" t="s">
        <v>99</v>
      </c>
      <c r="R638" s="51" t="s">
        <v>146</v>
      </c>
      <c r="S638" s="51" t="s">
        <v>1041</v>
      </c>
    </row>
    <row r="639" spans="1:19" ht="14.1" hidden="1" customHeight="1" x14ac:dyDescent="0.3">
      <c r="A639" s="52" t="s">
        <v>99</v>
      </c>
      <c r="B639" s="51" t="s">
        <v>39</v>
      </c>
      <c r="C639" s="51" t="s">
        <v>100</v>
      </c>
      <c r="D639" s="51" t="s">
        <v>1039</v>
      </c>
      <c r="E639" s="51" t="s">
        <v>1040</v>
      </c>
      <c r="F639" s="51" t="s">
        <v>103</v>
      </c>
      <c r="G639" s="53">
        <v>45631</v>
      </c>
      <c r="H639" s="53">
        <v>45642</v>
      </c>
      <c r="I639" s="51" t="s">
        <v>104</v>
      </c>
      <c r="J639" s="51" t="s">
        <v>325</v>
      </c>
      <c r="K639" s="51" t="s">
        <v>326</v>
      </c>
      <c r="L639" s="51" t="s">
        <v>327</v>
      </c>
      <c r="M639" s="51" t="s">
        <v>280</v>
      </c>
      <c r="N639" s="51" t="s">
        <v>99</v>
      </c>
      <c r="O639" s="51" t="s">
        <v>756</v>
      </c>
      <c r="P639" s="54">
        <v>684</v>
      </c>
      <c r="Q639" s="51" t="s">
        <v>99</v>
      </c>
      <c r="R639" s="51" t="s">
        <v>146</v>
      </c>
      <c r="S639" s="51" t="s">
        <v>757</v>
      </c>
    </row>
    <row r="640" spans="1:19" ht="14.1" hidden="1" customHeight="1" x14ac:dyDescent="0.3">
      <c r="A640" s="52" t="s">
        <v>99</v>
      </c>
      <c r="B640" s="51" t="s">
        <v>39</v>
      </c>
      <c r="C640" s="51" t="s">
        <v>100</v>
      </c>
      <c r="D640" s="51" t="s">
        <v>1039</v>
      </c>
      <c r="E640" s="51" t="s">
        <v>1040</v>
      </c>
      <c r="F640" s="51" t="s">
        <v>103</v>
      </c>
      <c r="G640" s="53">
        <v>45631</v>
      </c>
      <c r="H640" s="53">
        <v>45642</v>
      </c>
      <c r="I640" s="51" t="s">
        <v>104</v>
      </c>
      <c r="J640" s="51" t="s">
        <v>325</v>
      </c>
      <c r="K640" s="51" t="s">
        <v>326</v>
      </c>
      <c r="L640" s="51" t="s">
        <v>327</v>
      </c>
      <c r="M640" s="51" t="s">
        <v>280</v>
      </c>
      <c r="N640" s="51" t="s">
        <v>99</v>
      </c>
      <c r="O640" s="51" t="s">
        <v>661</v>
      </c>
      <c r="P640" s="54">
        <v>4560</v>
      </c>
      <c r="Q640" s="51" t="s">
        <v>99</v>
      </c>
      <c r="R640" s="51" t="s">
        <v>146</v>
      </c>
      <c r="S640" s="51" t="s">
        <v>760</v>
      </c>
    </row>
    <row r="641" spans="1:19" ht="14.1" hidden="1" customHeight="1" x14ac:dyDescent="0.3">
      <c r="A641" s="52" t="s">
        <v>99</v>
      </c>
      <c r="B641" s="51" t="s">
        <v>39</v>
      </c>
      <c r="C641" s="51" t="s">
        <v>100</v>
      </c>
      <c r="D641" s="51" t="s">
        <v>1039</v>
      </c>
      <c r="E641" s="51" t="s">
        <v>1040</v>
      </c>
      <c r="F641" s="51" t="s">
        <v>103</v>
      </c>
      <c r="G641" s="53">
        <v>45631</v>
      </c>
      <c r="H641" s="53">
        <v>45642</v>
      </c>
      <c r="I641" s="51" t="s">
        <v>104</v>
      </c>
      <c r="J641" s="51" t="s">
        <v>325</v>
      </c>
      <c r="K641" s="51" t="s">
        <v>326</v>
      </c>
      <c r="L641" s="51" t="s">
        <v>327</v>
      </c>
      <c r="M641" s="51" t="s">
        <v>280</v>
      </c>
      <c r="N641" s="51" t="s">
        <v>99</v>
      </c>
      <c r="O641" s="51" t="s">
        <v>761</v>
      </c>
      <c r="P641" s="54">
        <v>1824</v>
      </c>
      <c r="Q641" s="51" t="s">
        <v>99</v>
      </c>
      <c r="R641" s="51" t="s">
        <v>146</v>
      </c>
      <c r="S641" s="51" t="s">
        <v>762</v>
      </c>
    </row>
    <row r="642" spans="1:19" ht="14.1" hidden="1" customHeight="1" x14ac:dyDescent="0.3">
      <c r="A642" s="52" t="s">
        <v>99</v>
      </c>
      <c r="B642" s="51" t="s">
        <v>39</v>
      </c>
      <c r="C642" s="51" t="s">
        <v>100</v>
      </c>
      <c r="D642" s="51" t="s">
        <v>1039</v>
      </c>
      <c r="E642" s="51" t="s">
        <v>1040</v>
      </c>
      <c r="F642" s="51" t="s">
        <v>103</v>
      </c>
      <c r="G642" s="53">
        <v>45631</v>
      </c>
      <c r="H642" s="53">
        <v>45642</v>
      </c>
      <c r="I642" s="51" t="s">
        <v>104</v>
      </c>
      <c r="J642" s="51" t="s">
        <v>325</v>
      </c>
      <c r="K642" s="51" t="s">
        <v>326</v>
      </c>
      <c r="L642" s="51" t="s">
        <v>327</v>
      </c>
      <c r="M642" s="51" t="s">
        <v>280</v>
      </c>
      <c r="N642" s="51" t="s">
        <v>99</v>
      </c>
      <c r="O642" s="51" t="s">
        <v>763</v>
      </c>
      <c r="P642" s="54">
        <v>3648</v>
      </c>
      <c r="Q642" s="51" t="s">
        <v>99</v>
      </c>
      <c r="R642" s="51" t="s">
        <v>146</v>
      </c>
      <c r="S642" s="51" t="s">
        <v>764</v>
      </c>
    </row>
    <row r="643" spans="1:19" ht="14.1" hidden="1" customHeight="1" x14ac:dyDescent="0.3">
      <c r="A643" s="52" t="s">
        <v>99</v>
      </c>
      <c r="B643" s="51" t="s">
        <v>39</v>
      </c>
      <c r="C643" s="51" t="s">
        <v>100</v>
      </c>
      <c r="D643" s="51" t="s">
        <v>1039</v>
      </c>
      <c r="E643" s="51" t="s">
        <v>1040</v>
      </c>
      <c r="F643" s="51" t="s">
        <v>103</v>
      </c>
      <c r="G643" s="53">
        <v>45631</v>
      </c>
      <c r="H643" s="53">
        <v>45642</v>
      </c>
      <c r="I643" s="51" t="s">
        <v>104</v>
      </c>
      <c r="J643" s="51" t="s">
        <v>325</v>
      </c>
      <c r="K643" s="51" t="s">
        <v>326</v>
      </c>
      <c r="L643" s="51" t="s">
        <v>327</v>
      </c>
      <c r="M643" s="51" t="s">
        <v>280</v>
      </c>
      <c r="N643" s="51" t="s">
        <v>99</v>
      </c>
      <c r="O643" s="51" t="s">
        <v>636</v>
      </c>
      <c r="P643" s="54">
        <v>27408</v>
      </c>
      <c r="Q643" s="51" t="s">
        <v>99</v>
      </c>
      <c r="R643" s="51" t="s">
        <v>146</v>
      </c>
      <c r="S643" s="51" t="s">
        <v>765</v>
      </c>
    </row>
    <row r="644" spans="1:19" ht="14.1" hidden="1" customHeight="1" x14ac:dyDescent="0.3">
      <c r="A644" s="52" t="s">
        <v>99</v>
      </c>
      <c r="B644" s="51" t="s">
        <v>39</v>
      </c>
      <c r="C644" s="51" t="s">
        <v>100</v>
      </c>
      <c r="D644" s="51" t="s">
        <v>1039</v>
      </c>
      <c r="E644" s="51" t="s">
        <v>1040</v>
      </c>
      <c r="F644" s="51" t="s">
        <v>103</v>
      </c>
      <c r="G644" s="53">
        <v>45631</v>
      </c>
      <c r="H644" s="53">
        <v>45642</v>
      </c>
      <c r="I644" s="51" t="s">
        <v>104</v>
      </c>
      <c r="J644" s="51" t="s">
        <v>325</v>
      </c>
      <c r="K644" s="51" t="s">
        <v>326</v>
      </c>
      <c r="L644" s="51" t="s">
        <v>327</v>
      </c>
      <c r="M644" s="51" t="s">
        <v>280</v>
      </c>
      <c r="N644" s="51" t="s">
        <v>99</v>
      </c>
      <c r="O644" s="51" t="s">
        <v>766</v>
      </c>
      <c r="P644" s="54">
        <v>912</v>
      </c>
      <c r="Q644" s="51" t="s">
        <v>99</v>
      </c>
      <c r="R644" s="51" t="s">
        <v>146</v>
      </c>
      <c r="S644" s="51" t="s">
        <v>767</v>
      </c>
    </row>
    <row r="645" spans="1:19" ht="14.1" hidden="1" customHeight="1" x14ac:dyDescent="0.3">
      <c r="A645" s="52" t="s">
        <v>99</v>
      </c>
      <c r="B645" s="51" t="s">
        <v>39</v>
      </c>
      <c r="C645" s="51" t="s">
        <v>100</v>
      </c>
      <c r="D645" s="51" t="s">
        <v>1039</v>
      </c>
      <c r="E645" s="51" t="s">
        <v>1040</v>
      </c>
      <c r="F645" s="51" t="s">
        <v>103</v>
      </c>
      <c r="G645" s="53">
        <v>45631</v>
      </c>
      <c r="H645" s="53">
        <v>45642</v>
      </c>
      <c r="I645" s="51" t="s">
        <v>104</v>
      </c>
      <c r="J645" s="51" t="s">
        <v>325</v>
      </c>
      <c r="K645" s="51" t="s">
        <v>326</v>
      </c>
      <c r="L645" s="51" t="s">
        <v>327</v>
      </c>
      <c r="M645" s="51" t="s">
        <v>280</v>
      </c>
      <c r="N645" s="51" t="s">
        <v>99</v>
      </c>
      <c r="O645" s="51" t="s">
        <v>336</v>
      </c>
      <c r="P645" s="54">
        <v>1390</v>
      </c>
      <c r="Q645" s="51" t="s">
        <v>99</v>
      </c>
      <c r="R645" s="51" t="s">
        <v>146</v>
      </c>
      <c r="S645" s="51" t="s">
        <v>783</v>
      </c>
    </row>
    <row r="646" spans="1:19" ht="14.1" hidden="1" customHeight="1" x14ac:dyDescent="0.3">
      <c r="A646" s="52" t="s">
        <v>99</v>
      </c>
      <c r="B646" s="51" t="s">
        <v>39</v>
      </c>
      <c r="C646" s="51" t="s">
        <v>100</v>
      </c>
      <c r="D646" s="51" t="s">
        <v>1039</v>
      </c>
      <c r="E646" s="51" t="s">
        <v>1040</v>
      </c>
      <c r="F646" s="51" t="s">
        <v>103</v>
      </c>
      <c r="G646" s="53">
        <v>45631</v>
      </c>
      <c r="H646" s="53">
        <v>45642</v>
      </c>
      <c r="I646" s="51" t="s">
        <v>104</v>
      </c>
      <c r="J646" s="51" t="s">
        <v>325</v>
      </c>
      <c r="K646" s="51" t="s">
        <v>326</v>
      </c>
      <c r="L646" s="51" t="s">
        <v>327</v>
      </c>
      <c r="M646" s="51" t="s">
        <v>280</v>
      </c>
      <c r="N646" s="51" t="s">
        <v>99</v>
      </c>
      <c r="O646" s="51" t="s">
        <v>645</v>
      </c>
      <c r="P646" s="54">
        <v>570</v>
      </c>
      <c r="Q646" s="51" t="s">
        <v>99</v>
      </c>
      <c r="R646" s="51" t="s">
        <v>146</v>
      </c>
      <c r="S646" s="51" t="s">
        <v>769</v>
      </c>
    </row>
    <row r="647" spans="1:19" ht="14.1" hidden="1" customHeight="1" x14ac:dyDescent="0.3">
      <c r="A647" s="52" t="s">
        <v>99</v>
      </c>
      <c r="B647" s="51" t="s">
        <v>39</v>
      </c>
      <c r="C647" s="51" t="s">
        <v>100</v>
      </c>
      <c r="D647" s="51" t="s">
        <v>1039</v>
      </c>
      <c r="E647" s="51" t="s">
        <v>1040</v>
      </c>
      <c r="F647" s="51" t="s">
        <v>103</v>
      </c>
      <c r="G647" s="53">
        <v>45631</v>
      </c>
      <c r="H647" s="53">
        <v>45642</v>
      </c>
      <c r="I647" s="51" t="s">
        <v>104</v>
      </c>
      <c r="J647" s="51" t="s">
        <v>325</v>
      </c>
      <c r="K647" s="51" t="s">
        <v>326</v>
      </c>
      <c r="L647" s="51" t="s">
        <v>327</v>
      </c>
      <c r="M647" s="51" t="s">
        <v>280</v>
      </c>
      <c r="N647" s="51" t="s">
        <v>99</v>
      </c>
      <c r="O647" s="51" t="s">
        <v>540</v>
      </c>
      <c r="P647" s="54">
        <v>37209</v>
      </c>
      <c r="Q647" s="51" t="s">
        <v>99</v>
      </c>
      <c r="R647" s="51" t="s">
        <v>146</v>
      </c>
      <c r="S647" s="51" t="s">
        <v>773</v>
      </c>
    </row>
    <row r="648" spans="1:19" ht="14.1" hidden="1" customHeight="1" x14ac:dyDescent="0.3">
      <c r="A648" s="52" t="s">
        <v>99</v>
      </c>
      <c r="B648" s="51" t="s">
        <v>39</v>
      </c>
      <c r="C648" s="51" t="s">
        <v>100</v>
      </c>
      <c r="D648" s="51" t="s">
        <v>1039</v>
      </c>
      <c r="E648" s="51" t="s">
        <v>1040</v>
      </c>
      <c r="F648" s="51" t="s">
        <v>103</v>
      </c>
      <c r="G648" s="53">
        <v>45631</v>
      </c>
      <c r="H648" s="53">
        <v>45642</v>
      </c>
      <c r="I648" s="51" t="s">
        <v>104</v>
      </c>
      <c r="J648" s="51" t="s">
        <v>325</v>
      </c>
      <c r="K648" s="51" t="s">
        <v>326</v>
      </c>
      <c r="L648" s="51" t="s">
        <v>327</v>
      </c>
      <c r="M648" s="51" t="s">
        <v>280</v>
      </c>
      <c r="N648" s="51" t="s">
        <v>99</v>
      </c>
      <c r="O648" s="51" t="s">
        <v>334</v>
      </c>
      <c r="P648" s="54">
        <v>11534</v>
      </c>
      <c r="Q648" s="51" t="s">
        <v>99</v>
      </c>
      <c r="R648" s="51" t="s">
        <v>146</v>
      </c>
      <c r="S648" s="51" t="s">
        <v>772</v>
      </c>
    </row>
    <row r="649" spans="1:19" ht="14.1" hidden="1" customHeight="1" x14ac:dyDescent="0.3">
      <c r="A649" s="52" t="s">
        <v>99</v>
      </c>
      <c r="B649" s="51" t="s">
        <v>39</v>
      </c>
      <c r="C649" s="51" t="s">
        <v>100</v>
      </c>
      <c r="D649" s="51" t="s">
        <v>1039</v>
      </c>
      <c r="E649" s="51" t="s">
        <v>1040</v>
      </c>
      <c r="F649" s="51" t="s">
        <v>103</v>
      </c>
      <c r="G649" s="53">
        <v>45631</v>
      </c>
      <c r="H649" s="53">
        <v>45642</v>
      </c>
      <c r="I649" s="51" t="s">
        <v>104</v>
      </c>
      <c r="J649" s="51" t="s">
        <v>325</v>
      </c>
      <c r="K649" s="51" t="s">
        <v>326</v>
      </c>
      <c r="L649" s="51" t="s">
        <v>327</v>
      </c>
      <c r="M649" s="51" t="s">
        <v>280</v>
      </c>
      <c r="N649" s="51" t="s">
        <v>99</v>
      </c>
      <c r="O649" s="51" t="s">
        <v>552</v>
      </c>
      <c r="P649" s="54">
        <v>60534</v>
      </c>
      <c r="Q649" s="51" t="s">
        <v>99</v>
      </c>
      <c r="R649" s="51" t="s">
        <v>146</v>
      </c>
      <c r="S649" s="51" t="s">
        <v>917</v>
      </c>
    </row>
    <row r="650" spans="1:19" ht="14.1" hidden="1" customHeight="1" x14ac:dyDescent="0.3">
      <c r="A650" s="52" t="s">
        <v>99</v>
      </c>
      <c r="B650" s="51" t="s">
        <v>39</v>
      </c>
      <c r="C650" s="51" t="s">
        <v>100</v>
      </c>
      <c r="D650" s="51" t="s">
        <v>1039</v>
      </c>
      <c r="E650" s="51" t="s">
        <v>1040</v>
      </c>
      <c r="F650" s="51" t="s">
        <v>103</v>
      </c>
      <c r="G650" s="53">
        <v>45631</v>
      </c>
      <c r="H650" s="53">
        <v>45642</v>
      </c>
      <c r="I650" s="51" t="s">
        <v>104</v>
      </c>
      <c r="J650" s="51" t="s">
        <v>325</v>
      </c>
      <c r="K650" s="51" t="s">
        <v>326</v>
      </c>
      <c r="L650" s="51" t="s">
        <v>327</v>
      </c>
      <c r="M650" s="51" t="s">
        <v>280</v>
      </c>
      <c r="N650" s="51" t="s">
        <v>99</v>
      </c>
      <c r="O650" s="51" t="s">
        <v>641</v>
      </c>
      <c r="P650" s="54">
        <v>5094</v>
      </c>
      <c r="Q650" s="51" t="s">
        <v>99</v>
      </c>
      <c r="R650" s="51" t="s">
        <v>146</v>
      </c>
      <c r="S650" s="51" t="s">
        <v>906</v>
      </c>
    </row>
    <row r="651" spans="1:19" ht="14.1" hidden="1" customHeight="1" x14ac:dyDescent="0.3">
      <c r="A651" s="52" t="s">
        <v>99</v>
      </c>
      <c r="B651" s="51" t="s">
        <v>39</v>
      </c>
      <c r="C651" s="51" t="s">
        <v>100</v>
      </c>
      <c r="D651" s="51" t="s">
        <v>1039</v>
      </c>
      <c r="E651" s="51" t="s">
        <v>1040</v>
      </c>
      <c r="F651" s="51" t="s">
        <v>103</v>
      </c>
      <c r="G651" s="53">
        <v>45631</v>
      </c>
      <c r="H651" s="53">
        <v>45642</v>
      </c>
      <c r="I651" s="51" t="s">
        <v>104</v>
      </c>
      <c r="J651" s="51" t="s">
        <v>325</v>
      </c>
      <c r="K651" s="51" t="s">
        <v>326</v>
      </c>
      <c r="L651" s="51" t="s">
        <v>327</v>
      </c>
      <c r="M651" s="51" t="s">
        <v>280</v>
      </c>
      <c r="N651" s="51" t="s">
        <v>99</v>
      </c>
      <c r="O651" s="51" t="s">
        <v>549</v>
      </c>
      <c r="P651" s="54">
        <v>25270</v>
      </c>
      <c r="Q651" s="51" t="s">
        <v>99</v>
      </c>
      <c r="R651" s="51" t="s">
        <v>146</v>
      </c>
      <c r="S651" s="51" t="s">
        <v>770</v>
      </c>
    </row>
    <row r="652" spans="1:19" ht="14.1" hidden="1" customHeight="1" x14ac:dyDescent="0.3">
      <c r="A652" s="52" t="s">
        <v>99</v>
      </c>
      <c r="B652" s="51" t="s">
        <v>39</v>
      </c>
      <c r="C652" s="51" t="s">
        <v>100</v>
      </c>
      <c r="D652" s="51" t="s">
        <v>967</v>
      </c>
      <c r="E652" s="51" t="s">
        <v>968</v>
      </c>
      <c r="F652" s="51" t="s">
        <v>103</v>
      </c>
      <c r="G652" s="53">
        <v>45623</v>
      </c>
      <c r="H652" s="53">
        <v>45642</v>
      </c>
      <c r="I652" s="51" t="s">
        <v>104</v>
      </c>
      <c r="J652" s="51" t="s">
        <v>487</v>
      </c>
      <c r="K652" s="51" t="s">
        <v>488</v>
      </c>
      <c r="L652" s="51" t="s">
        <v>310</v>
      </c>
      <c r="M652" s="51" t="s">
        <v>280</v>
      </c>
      <c r="N652" s="51" t="s">
        <v>99</v>
      </c>
      <c r="O652" s="51" t="s">
        <v>281</v>
      </c>
      <c r="P652" s="54">
        <v>178</v>
      </c>
      <c r="Q652" s="51" t="s">
        <v>99</v>
      </c>
      <c r="R652" s="51" t="s">
        <v>146</v>
      </c>
      <c r="S652" s="51" t="s">
        <v>282</v>
      </c>
    </row>
    <row r="653" spans="1:19" ht="14.1" hidden="1" customHeight="1" x14ac:dyDescent="0.3">
      <c r="A653" s="52" t="s">
        <v>99</v>
      </c>
      <c r="B653" s="51" t="s">
        <v>39</v>
      </c>
      <c r="C653" s="51" t="s">
        <v>100</v>
      </c>
      <c r="D653" s="51" t="s">
        <v>1042</v>
      </c>
      <c r="E653" s="51" t="s">
        <v>1043</v>
      </c>
      <c r="F653" s="51" t="s">
        <v>103</v>
      </c>
      <c r="G653" s="53">
        <v>45622</v>
      </c>
      <c r="H653" s="53">
        <v>45643</v>
      </c>
      <c r="I653" s="51" t="s">
        <v>104</v>
      </c>
      <c r="J653" s="51" t="s">
        <v>340</v>
      </c>
      <c r="K653" s="51" t="s">
        <v>341</v>
      </c>
      <c r="L653" s="51" t="s">
        <v>342</v>
      </c>
      <c r="M653" s="51" t="s">
        <v>280</v>
      </c>
      <c r="N653" s="51" t="s">
        <v>99</v>
      </c>
      <c r="O653" s="51" t="s">
        <v>281</v>
      </c>
      <c r="P653" s="54">
        <v>22880</v>
      </c>
      <c r="Q653" s="51" t="s">
        <v>99</v>
      </c>
      <c r="R653" s="51" t="s">
        <v>1002</v>
      </c>
      <c r="S653" s="51" t="s">
        <v>282</v>
      </c>
    </row>
    <row r="654" spans="1:19" ht="14.1" hidden="1" customHeight="1" x14ac:dyDescent="0.3">
      <c r="A654" s="52" t="s">
        <v>99</v>
      </c>
      <c r="B654" s="51" t="s">
        <v>39</v>
      </c>
      <c r="C654" s="51" t="s">
        <v>100</v>
      </c>
      <c r="D654" s="51" t="s">
        <v>1044</v>
      </c>
      <c r="E654" s="51" t="s">
        <v>1045</v>
      </c>
      <c r="F654" s="51" t="s">
        <v>103</v>
      </c>
      <c r="G654" s="53">
        <v>45626</v>
      </c>
      <c r="H654" s="53">
        <v>45643</v>
      </c>
      <c r="I654" s="51" t="s">
        <v>104</v>
      </c>
      <c r="J654" s="51" t="s">
        <v>340</v>
      </c>
      <c r="K654" s="51" t="s">
        <v>341</v>
      </c>
      <c r="L654" s="51" t="s">
        <v>348</v>
      </c>
      <c r="M654" s="51" t="s">
        <v>280</v>
      </c>
      <c r="N654" s="51" t="s">
        <v>99</v>
      </c>
      <c r="O654" s="51" t="s">
        <v>281</v>
      </c>
      <c r="P654" s="54">
        <v>1109144.24</v>
      </c>
      <c r="Q654" s="51" t="s">
        <v>99</v>
      </c>
      <c r="R654" s="51" t="s">
        <v>1002</v>
      </c>
      <c r="S654" s="51" t="s">
        <v>282</v>
      </c>
    </row>
    <row r="655" spans="1:19" ht="14.1" hidden="1" customHeight="1" x14ac:dyDescent="0.3">
      <c r="A655" s="52" t="s">
        <v>99</v>
      </c>
      <c r="B655" s="51" t="s">
        <v>39</v>
      </c>
      <c r="C655" s="51" t="s">
        <v>100</v>
      </c>
      <c r="D655" s="51" t="s">
        <v>1046</v>
      </c>
      <c r="E655" s="51" t="s">
        <v>1047</v>
      </c>
      <c r="F655" s="51" t="s">
        <v>103</v>
      </c>
      <c r="G655" s="53">
        <v>45626</v>
      </c>
      <c r="H655" s="53">
        <v>45642</v>
      </c>
      <c r="I655" s="51" t="s">
        <v>104</v>
      </c>
      <c r="J655" s="51" t="s">
        <v>340</v>
      </c>
      <c r="K655" s="51" t="s">
        <v>341</v>
      </c>
      <c r="L655" s="51" t="s">
        <v>348</v>
      </c>
      <c r="M655" s="51" t="s">
        <v>280</v>
      </c>
      <c r="N655" s="51" t="s">
        <v>99</v>
      </c>
      <c r="O655" s="51" t="s">
        <v>281</v>
      </c>
      <c r="P655" s="54">
        <v>145046.5</v>
      </c>
      <c r="Q655" s="51" t="s">
        <v>99</v>
      </c>
      <c r="R655" s="51" t="s">
        <v>146</v>
      </c>
      <c r="S655" s="51" t="s">
        <v>282</v>
      </c>
    </row>
    <row r="656" spans="1:19" ht="14.1" hidden="1" customHeight="1" x14ac:dyDescent="0.3">
      <c r="A656" s="52" t="s">
        <v>99</v>
      </c>
      <c r="B656" s="51" t="s">
        <v>39</v>
      </c>
      <c r="C656" s="51" t="s">
        <v>100</v>
      </c>
      <c r="D656" s="51" t="s">
        <v>1046</v>
      </c>
      <c r="E656" s="51" t="s">
        <v>1047</v>
      </c>
      <c r="F656" s="51" t="s">
        <v>103</v>
      </c>
      <c r="G656" s="53">
        <v>45626</v>
      </c>
      <c r="H656" s="53">
        <v>45642</v>
      </c>
      <c r="I656" s="51" t="s">
        <v>104</v>
      </c>
      <c r="J656" s="51" t="s">
        <v>340</v>
      </c>
      <c r="K656" s="51" t="s">
        <v>341</v>
      </c>
      <c r="L656" s="51" t="s">
        <v>348</v>
      </c>
      <c r="M656" s="51" t="s">
        <v>280</v>
      </c>
      <c r="N656" s="51" t="s">
        <v>99</v>
      </c>
      <c r="O656" s="51" t="s">
        <v>281</v>
      </c>
      <c r="P656" s="54">
        <v>3627</v>
      </c>
      <c r="Q656" s="51" t="s">
        <v>99</v>
      </c>
      <c r="R656" s="51" t="s">
        <v>146</v>
      </c>
      <c r="S656" s="51" t="s">
        <v>282</v>
      </c>
    </row>
    <row r="657" spans="1:19" ht="14.1" hidden="1" customHeight="1" x14ac:dyDescent="0.3">
      <c r="A657" s="52" t="s">
        <v>99</v>
      </c>
      <c r="B657" s="51" t="s">
        <v>39</v>
      </c>
      <c r="C657" s="51" t="s">
        <v>100</v>
      </c>
      <c r="D657" s="51" t="s">
        <v>1046</v>
      </c>
      <c r="E657" s="51" t="s">
        <v>1047</v>
      </c>
      <c r="F657" s="51" t="s">
        <v>103</v>
      </c>
      <c r="G657" s="53">
        <v>45626</v>
      </c>
      <c r="H657" s="53">
        <v>45642</v>
      </c>
      <c r="I657" s="51" t="s">
        <v>104</v>
      </c>
      <c r="J657" s="51" t="s">
        <v>340</v>
      </c>
      <c r="K657" s="51" t="s">
        <v>341</v>
      </c>
      <c r="L657" s="51" t="s">
        <v>348</v>
      </c>
      <c r="M657" s="51" t="s">
        <v>280</v>
      </c>
      <c r="N657" s="51" t="s">
        <v>99</v>
      </c>
      <c r="O657" s="51" t="s">
        <v>352</v>
      </c>
      <c r="P657" s="54">
        <v>41532.5</v>
      </c>
      <c r="Q657" s="51" t="s">
        <v>99</v>
      </c>
      <c r="R657" s="51" t="s">
        <v>146</v>
      </c>
      <c r="S657" s="51" t="s">
        <v>792</v>
      </c>
    </row>
    <row r="658" spans="1:19" ht="14.1" hidden="1" customHeight="1" x14ac:dyDescent="0.3">
      <c r="A658" s="52" t="s">
        <v>99</v>
      </c>
      <c r="B658" s="51" t="s">
        <v>39</v>
      </c>
      <c r="C658" s="51" t="s">
        <v>100</v>
      </c>
      <c r="D658" s="51" t="s">
        <v>1048</v>
      </c>
      <c r="E658" s="51" t="s">
        <v>1049</v>
      </c>
      <c r="F658" s="51" t="s">
        <v>103</v>
      </c>
      <c r="G658" s="53">
        <v>45626</v>
      </c>
      <c r="H658" s="53">
        <v>45642</v>
      </c>
      <c r="I658" s="51" t="s">
        <v>104</v>
      </c>
      <c r="J658" s="51" t="s">
        <v>340</v>
      </c>
      <c r="K658" s="51" t="s">
        <v>341</v>
      </c>
      <c r="L658" s="51" t="s">
        <v>348</v>
      </c>
      <c r="M658" s="51" t="s">
        <v>280</v>
      </c>
      <c r="N658" s="51" t="s">
        <v>99</v>
      </c>
      <c r="O658" s="51" t="s">
        <v>281</v>
      </c>
      <c r="P658" s="54">
        <v>1367.75</v>
      </c>
      <c r="Q658" s="51" t="s">
        <v>99</v>
      </c>
      <c r="R658" s="51" t="s">
        <v>146</v>
      </c>
      <c r="S658" s="51" t="s">
        <v>282</v>
      </c>
    </row>
    <row r="659" spans="1:19" ht="14.1" hidden="1" customHeight="1" x14ac:dyDescent="0.3">
      <c r="A659" s="52" t="s">
        <v>99</v>
      </c>
      <c r="B659" s="51" t="s">
        <v>39</v>
      </c>
      <c r="C659" s="51" t="s">
        <v>100</v>
      </c>
      <c r="D659" s="51" t="s">
        <v>1050</v>
      </c>
      <c r="E659" s="51" t="s">
        <v>1051</v>
      </c>
      <c r="F659" s="51" t="s">
        <v>103</v>
      </c>
      <c r="G659" s="53">
        <v>45631</v>
      </c>
      <c r="H659" s="53">
        <v>45642</v>
      </c>
      <c r="I659" s="51" t="s">
        <v>104</v>
      </c>
      <c r="J659" s="51" t="s">
        <v>340</v>
      </c>
      <c r="K659" s="51" t="s">
        <v>341</v>
      </c>
      <c r="L659" s="51" t="s">
        <v>345</v>
      </c>
      <c r="M659" s="51" t="s">
        <v>280</v>
      </c>
      <c r="N659" s="51" t="s">
        <v>99</v>
      </c>
      <c r="O659" s="51" t="s">
        <v>302</v>
      </c>
      <c r="P659" s="54">
        <v>8774</v>
      </c>
      <c r="Q659" s="51" t="s">
        <v>99</v>
      </c>
      <c r="R659" s="51" t="s">
        <v>146</v>
      </c>
      <c r="S659" s="51" t="s">
        <v>303</v>
      </c>
    </row>
    <row r="660" spans="1:19" ht="14.1" hidden="1" customHeight="1" x14ac:dyDescent="0.3">
      <c r="A660" s="52" t="s">
        <v>99</v>
      </c>
      <c r="B660" s="51" t="s">
        <v>39</v>
      </c>
      <c r="C660" s="51" t="s">
        <v>100</v>
      </c>
      <c r="D660" s="51" t="s">
        <v>1050</v>
      </c>
      <c r="E660" s="51" t="s">
        <v>1051</v>
      </c>
      <c r="F660" s="51" t="s">
        <v>103</v>
      </c>
      <c r="G660" s="53">
        <v>45631</v>
      </c>
      <c r="H660" s="53">
        <v>45642</v>
      </c>
      <c r="I660" s="51" t="s">
        <v>104</v>
      </c>
      <c r="J660" s="51" t="s">
        <v>340</v>
      </c>
      <c r="K660" s="51" t="s">
        <v>341</v>
      </c>
      <c r="L660" s="51" t="s">
        <v>345</v>
      </c>
      <c r="M660" s="51" t="s">
        <v>280</v>
      </c>
      <c r="N660" s="51" t="s">
        <v>99</v>
      </c>
      <c r="O660" s="51" t="s">
        <v>281</v>
      </c>
      <c r="P660" s="54">
        <v>443226</v>
      </c>
      <c r="Q660" s="51" t="s">
        <v>99</v>
      </c>
      <c r="R660" s="51" t="s">
        <v>146</v>
      </c>
      <c r="S660" s="51" t="s">
        <v>282</v>
      </c>
    </row>
    <row r="661" spans="1:19" ht="14.1" hidden="1" customHeight="1" x14ac:dyDescent="0.3">
      <c r="A661" s="52" t="s">
        <v>99</v>
      </c>
      <c r="B661" s="51" t="s">
        <v>39</v>
      </c>
      <c r="C661" s="51" t="s">
        <v>100</v>
      </c>
      <c r="D661" s="51" t="s">
        <v>1052</v>
      </c>
      <c r="E661" s="51" t="s">
        <v>1053</v>
      </c>
      <c r="F661" s="51" t="s">
        <v>103</v>
      </c>
      <c r="G661" s="53">
        <v>45631</v>
      </c>
      <c r="H661" s="53">
        <v>45642</v>
      </c>
      <c r="I661" s="51" t="s">
        <v>104</v>
      </c>
      <c r="J661" s="51" t="s">
        <v>340</v>
      </c>
      <c r="K661" s="51" t="s">
        <v>341</v>
      </c>
      <c r="L661" s="51" t="s">
        <v>327</v>
      </c>
      <c r="M661" s="51" t="s">
        <v>280</v>
      </c>
      <c r="N661" s="51" t="s">
        <v>99</v>
      </c>
      <c r="O661" s="51" t="s">
        <v>281</v>
      </c>
      <c r="P661" s="54">
        <v>1232</v>
      </c>
      <c r="Q661" s="51" t="s">
        <v>99</v>
      </c>
      <c r="R661" s="51" t="s">
        <v>146</v>
      </c>
      <c r="S661" s="51" t="s">
        <v>282</v>
      </c>
    </row>
    <row r="662" spans="1:19" ht="14.1" hidden="1" customHeight="1" x14ac:dyDescent="0.3">
      <c r="A662" s="52" t="s">
        <v>99</v>
      </c>
      <c r="B662" s="51" t="s">
        <v>39</v>
      </c>
      <c r="C662" s="51" t="s">
        <v>100</v>
      </c>
      <c r="D662" s="51" t="s">
        <v>1054</v>
      </c>
      <c r="E662" s="51" t="s">
        <v>1055</v>
      </c>
      <c r="F662" s="51" t="s">
        <v>103</v>
      </c>
      <c r="G662" s="53">
        <v>45631</v>
      </c>
      <c r="H662" s="53">
        <v>45642</v>
      </c>
      <c r="I662" s="51" t="s">
        <v>104</v>
      </c>
      <c r="J662" s="51" t="s">
        <v>340</v>
      </c>
      <c r="K662" s="51" t="s">
        <v>341</v>
      </c>
      <c r="L662" s="51" t="s">
        <v>327</v>
      </c>
      <c r="M662" s="51" t="s">
        <v>280</v>
      </c>
      <c r="N662" s="51" t="s">
        <v>99</v>
      </c>
      <c r="O662" s="51" t="s">
        <v>281</v>
      </c>
      <c r="P662" s="54">
        <v>15169</v>
      </c>
      <c r="Q662" s="51" t="s">
        <v>99</v>
      </c>
      <c r="R662" s="51" t="s">
        <v>146</v>
      </c>
      <c r="S662" s="51" t="s">
        <v>282</v>
      </c>
    </row>
    <row r="663" spans="1:19" ht="14.1" hidden="1" customHeight="1" x14ac:dyDescent="0.3">
      <c r="A663" s="52" t="s">
        <v>99</v>
      </c>
      <c r="B663" s="51" t="s">
        <v>39</v>
      </c>
      <c r="C663" s="51" t="s">
        <v>100</v>
      </c>
      <c r="D663" s="51" t="s">
        <v>1044</v>
      </c>
      <c r="E663" s="51" t="s">
        <v>1045</v>
      </c>
      <c r="F663" s="51" t="s">
        <v>103</v>
      </c>
      <c r="G663" s="53">
        <v>45626</v>
      </c>
      <c r="H663" s="53">
        <v>45643</v>
      </c>
      <c r="I663" s="51" t="s">
        <v>104</v>
      </c>
      <c r="J663" s="51" t="s">
        <v>223</v>
      </c>
      <c r="K663" s="51" t="s">
        <v>224</v>
      </c>
      <c r="L663" s="51" t="s">
        <v>348</v>
      </c>
      <c r="M663" s="51" t="s">
        <v>280</v>
      </c>
      <c r="N663" s="51" t="s">
        <v>99</v>
      </c>
      <c r="O663" s="51" t="s">
        <v>281</v>
      </c>
      <c r="P663" s="54">
        <v>9802</v>
      </c>
      <c r="Q663" s="51" t="s">
        <v>99</v>
      </c>
      <c r="R663" s="51" t="s">
        <v>1002</v>
      </c>
      <c r="S663" s="51" t="s">
        <v>282</v>
      </c>
    </row>
    <row r="664" spans="1:19" ht="14.1" hidden="1" customHeight="1" x14ac:dyDescent="0.3">
      <c r="A664" s="52" t="s">
        <v>99</v>
      </c>
      <c r="B664" s="51" t="s">
        <v>39</v>
      </c>
      <c r="C664" s="51" t="s">
        <v>100</v>
      </c>
      <c r="D664" s="51" t="s">
        <v>1046</v>
      </c>
      <c r="E664" s="51" t="s">
        <v>1047</v>
      </c>
      <c r="F664" s="51" t="s">
        <v>103</v>
      </c>
      <c r="G664" s="53">
        <v>45626</v>
      </c>
      <c r="H664" s="53">
        <v>45642</v>
      </c>
      <c r="I664" s="51" t="s">
        <v>104</v>
      </c>
      <c r="J664" s="51" t="s">
        <v>223</v>
      </c>
      <c r="K664" s="51" t="s">
        <v>224</v>
      </c>
      <c r="L664" s="51" t="s">
        <v>348</v>
      </c>
      <c r="M664" s="51" t="s">
        <v>280</v>
      </c>
      <c r="N664" s="51" t="s">
        <v>99</v>
      </c>
      <c r="O664" s="51" t="s">
        <v>281</v>
      </c>
      <c r="P664" s="54">
        <v>4067.6</v>
      </c>
      <c r="Q664" s="51" t="s">
        <v>99</v>
      </c>
      <c r="R664" s="51" t="s">
        <v>146</v>
      </c>
      <c r="S664" s="51" t="s">
        <v>282</v>
      </c>
    </row>
    <row r="665" spans="1:19" ht="14.1" customHeight="1" x14ac:dyDescent="0.3">
      <c r="A665" s="52" t="s">
        <v>99</v>
      </c>
      <c r="B665" s="51" t="s">
        <v>39</v>
      </c>
      <c r="C665" s="51" t="s">
        <v>100</v>
      </c>
      <c r="D665" s="51" t="s">
        <v>118</v>
      </c>
      <c r="E665" s="51" t="s">
        <v>119</v>
      </c>
      <c r="F665" s="51" t="s">
        <v>103</v>
      </c>
      <c r="G665" s="53">
        <v>45565</v>
      </c>
      <c r="H665" s="53">
        <v>45629</v>
      </c>
      <c r="I665" s="51" t="s">
        <v>104</v>
      </c>
      <c r="J665" s="51" t="s">
        <v>105</v>
      </c>
      <c r="K665" s="51" t="s">
        <v>106</v>
      </c>
      <c r="L665" s="51" t="s">
        <v>120</v>
      </c>
      <c r="M665" s="51" t="s">
        <v>108</v>
      </c>
      <c r="N665" s="51" t="s">
        <v>109</v>
      </c>
      <c r="O665" s="51" t="s">
        <v>99</v>
      </c>
      <c r="P665" s="54">
        <v>30000</v>
      </c>
      <c r="Q665" s="51" t="s">
        <v>99</v>
      </c>
      <c r="R665" s="51" t="s">
        <v>121</v>
      </c>
      <c r="S665" s="51" t="s">
        <v>122</v>
      </c>
    </row>
    <row r="666" spans="1:19" ht="14.1" customHeight="1" x14ac:dyDescent="0.3">
      <c r="A666" s="52" t="s">
        <v>99</v>
      </c>
      <c r="B666" s="51" t="s">
        <v>39</v>
      </c>
      <c r="C666" s="51" t="s">
        <v>100</v>
      </c>
      <c r="D666" s="51" t="s">
        <v>144</v>
      </c>
      <c r="E666" s="51" t="s">
        <v>145</v>
      </c>
      <c r="F666" s="51" t="s">
        <v>103</v>
      </c>
      <c r="G666" s="53">
        <v>45626</v>
      </c>
      <c r="H666" s="53">
        <v>45642</v>
      </c>
      <c r="I666" s="51" t="s">
        <v>104</v>
      </c>
      <c r="J666" s="51" t="s">
        <v>126</v>
      </c>
      <c r="K666" s="51" t="s">
        <v>127</v>
      </c>
      <c r="L666" s="51" t="s">
        <v>135</v>
      </c>
      <c r="M666" s="51" t="s">
        <v>108</v>
      </c>
      <c r="N666" s="51" t="s">
        <v>109</v>
      </c>
      <c r="O666" s="51" t="s">
        <v>99</v>
      </c>
      <c r="P666" s="54">
        <v>4500</v>
      </c>
      <c r="Q666" s="51" t="s">
        <v>99</v>
      </c>
      <c r="R666" s="51" t="s">
        <v>146</v>
      </c>
      <c r="S666" s="51" t="s">
        <v>147</v>
      </c>
    </row>
    <row r="667" spans="1:19" ht="14.1" customHeight="1" x14ac:dyDescent="0.3">
      <c r="A667" s="52" t="s">
        <v>99</v>
      </c>
      <c r="B667" s="51" t="s">
        <v>39</v>
      </c>
      <c r="C667" s="51" t="s">
        <v>100</v>
      </c>
      <c r="D667" s="51" t="s">
        <v>148</v>
      </c>
      <c r="E667" s="51" t="s">
        <v>149</v>
      </c>
      <c r="F667" s="51" t="s">
        <v>103</v>
      </c>
      <c r="G667" s="53">
        <v>45596</v>
      </c>
      <c r="H667" s="53">
        <v>45642</v>
      </c>
      <c r="I667" s="51" t="s">
        <v>104</v>
      </c>
      <c r="J667" s="51" t="s">
        <v>126</v>
      </c>
      <c r="K667" s="51" t="s">
        <v>127</v>
      </c>
      <c r="L667" s="51" t="s">
        <v>135</v>
      </c>
      <c r="M667" s="51" t="s">
        <v>108</v>
      </c>
      <c r="N667" s="51" t="s">
        <v>109</v>
      </c>
      <c r="O667" s="51" t="s">
        <v>99</v>
      </c>
      <c r="P667" s="54">
        <v>12500</v>
      </c>
      <c r="Q667" s="51" t="s">
        <v>99</v>
      </c>
      <c r="R667" s="51" t="s">
        <v>146</v>
      </c>
      <c r="S667" s="51" t="s">
        <v>147</v>
      </c>
    </row>
    <row r="668" spans="1:19" ht="14.1" hidden="1" customHeight="1" x14ac:dyDescent="0.3">
      <c r="A668" s="52" t="s">
        <v>99</v>
      </c>
      <c r="B668" s="51" t="s">
        <v>39</v>
      </c>
      <c r="C668" s="51" t="s">
        <v>100</v>
      </c>
      <c r="D668" s="51" t="s">
        <v>1056</v>
      </c>
      <c r="E668" s="51" t="s">
        <v>1057</v>
      </c>
      <c r="F668" s="51" t="s">
        <v>103</v>
      </c>
      <c r="G668" s="53">
        <v>45618</v>
      </c>
      <c r="H668" s="53">
        <v>45628</v>
      </c>
      <c r="I668" s="51" t="s">
        <v>104</v>
      </c>
      <c r="J668" s="51" t="s">
        <v>297</v>
      </c>
      <c r="K668" s="51" t="s">
        <v>298</v>
      </c>
      <c r="L668" s="51" t="s">
        <v>310</v>
      </c>
      <c r="M668" s="51" t="s">
        <v>358</v>
      </c>
      <c r="N668" s="51" t="s">
        <v>808</v>
      </c>
      <c r="O668" s="51" t="s">
        <v>99</v>
      </c>
      <c r="P668" s="54">
        <v>444</v>
      </c>
      <c r="Q668" s="51" t="s">
        <v>99</v>
      </c>
      <c r="R668" s="51" t="s">
        <v>1058</v>
      </c>
      <c r="S668" s="51" t="s">
        <v>78</v>
      </c>
    </row>
    <row r="669" spans="1:19" ht="14.1" hidden="1" customHeight="1" x14ac:dyDescent="0.3">
      <c r="A669" s="52" t="s">
        <v>99</v>
      </c>
      <c r="B669" s="51" t="s">
        <v>39</v>
      </c>
      <c r="C669" s="51" t="s">
        <v>100</v>
      </c>
      <c r="D669" s="51" t="s">
        <v>1059</v>
      </c>
      <c r="E669" s="51" t="s">
        <v>1060</v>
      </c>
      <c r="F669" s="51" t="s">
        <v>103</v>
      </c>
      <c r="G669" s="53">
        <v>45618</v>
      </c>
      <c r="H669" s="53">
        <v>45628</v>
      </c>
      <c r="I669" s="51" t="s">
        <v>104</v>
      </c>
      <c r="J669" s="51" t="s">
        <v>297</v>
      </c>
      <c r="K669" s="51" t="s">
        <v>298</v>
      </c>
      <c r="L669" s="51" t="s">
        <v>310</v>
      </c>
      <c r="M669" s="51" t="s">
        <v>358</v>
      </c>
      <c r="N669" s="51" t="s">
        <v>379</v>
      </c>
      <c r="O669" s="51" t="s">
        <v>99</v>
      </c>
      <c r="P669" s="54">
        <v>888</v>
      </c>
      <c r="Q669" s="51" t="s">
        <v>99</v>
      </c>
      <c r="R669" s="51" t="s">
        <v>1058</v>
      </c>
      <c r="S669" s="51" t="s">
        <v>58</v>
      </c>
    </row>
    <row r="670" spans="1:19" ht="14.1" hidden="1" customHeight="1" x14ac:dyDescent="0.3">
      <c r="A670" s="52" t="s">
        <v>99</v>
      </c>
      <c r="B670" s="51" t="s">
        <v>39</v>
      </c>
      <c r="C670" s="51" t="s">
        <v>100</v>
      </c>
      <c r="D670" s="51" t="s">
        <v>1061</v>
      </c>
      <c r="E670" s="51" t="s">
        <v>1062</v>
      </c>
      <c r="F670" s="51" t="s">
        <v>103</v>
      </c>
      <c r="G670" s="53">
        <v>45618</v>
      </c>
      <c r="H670" s="53">
        <v>45628</v>
      </c>
      <c r="I670" s="51" t="s">
        <v>104</v>
      </c>
      <c r="J670" s="51" t="s">
        <v>297</v>
      </c>
      <c r="K670" s="51" t="s">
        <v>298</v>
      </c>
      <c r="L670" s="51" t="s">
        <v>310</v>
      </c>
      <c r="M670" s="51" t="s">
        <v>358</v>
      </c>
      <c r="N670" s="51" t="s">
        <v>379</v>
      </c>
      <c r="O670" s="51" t="s">
        <v>99</v>
      </c>
      <c r="P670" s="54">
        <v>45030.3</v>
      </c>
      <c r="Q670" s="51" t="s">
        <v>99</v>
      </c>
      <c r="R670" s="51" t="s">
        <v>1058</v>
      </c>
      <c r="S670" s="51" t="s">
        <v>58</v>
      </c>
    </row>
    <row r="671" spans="1:19" ht="14.1" hidden="1" customHeight="1" x14ac:dyDescent="0.3">
      <c r="A671" s="52" t="s">
        <v>99</v>
      </c>
      <c r="B671" s="51" t="s">
        <v>39</v>
      </c>
      <c r="C671" s="51" t="s">
        <v>100</v>
      </c>
      <c r="D671" s="51" t="s">
        <v>1063</v>
      </c>
      <c r="E671" s="51" t="s">
        <v>1064</v>
      </c>
      <c r="F671" s="51" t="s">
        <v>103</v>
      </c>
      <c r="G671" s="53">
        <v>45618</v>
      </c>
      <c r="H671" s="53">
        <v>45628</v>
      </c>
      <c r="I671" s="51" t="s">
        <v>104</v>
      </c>
      <c r="J671" s="51" t="s">
        <v>297</v>
      </c>
      <c r="K671" s="51" t="s">
        <v>298</v>
      </c>
      <c r="L671" s="51" t="s">
        <v>310</v>
      </c>
      <c r="M671" s="51" t="s">
        <v>358</v>
      </c>
      <c r="N671" s="51" t="s">
        <v>443</v>
      </c>
      <c r="O671" s="51" t="s">
        <v>99</v>
      </c>
      <c r="P671" s="54">
        <v>296</v>
      </c>
      <c r="Q671" s="51" t="s">
        <v>99</v>
      </c>
      <c r="R671" s="51" t="s">
        <v>1058</v>
      </c>
      <c r="S671" s="51" t="s">
        <v>65</v>
      </c>
    </row>
    <row r="672" spans="1:19" ht="14.1" hidden="1" customHeight="1" x14ac:dyDescent="0.3">
      <c r="A672" s="52" t="s">
        <v>99</v>
      </c>
      <c r="B672" s="51" t="s">
        <v>39</v>
      </c>
      <c r="C672" s="51" t="s">
        <v>100</v>
      </c>
      <c r="D672" s="51" t="s">
        <v>1065</v>
      </c>
      <c r="E672" s="51" t="s">
        <v>1066</v>
      </c>
      <c r="F672" s="51" t="s">
        <v>103</v>
      </c>
      <c r="G672" s="53">
        <v>45618</v>
      </c>
      <c r="H672" s="53">
        <v>45628</v>
      </c>
      <c r="I672" s="51" t="s">
        <v>104</v>
      </c>
      <c r="J672" s="51" t="s">
        <v>297</v>
      </c>
      <c r="K672" s="51" t="s">
        <v>298</v>
      </c>
      <c r="L672" s="51" t="s">
        <v>310</v>
      </c>
      <c r="M672" s="51" t="s">
        <v>358</v>
      </c>
      <c r="N672" s="51" t="s">
        <v>376</v>
      </c>
      <c r="O672" s="51" t="s">
        <v>99</v>
      </c>
      <c r="P672" s="54">
        <v>66257.47</v>
      </c>
      <c r="Q672" s="51" t="s">
        <v>99</v>
      </c>
      <c r="R672" s="51" t="s">
        <v>1058</v>
      </c>
      <c r="S672" s="51" t="s">
        <v>64</v>
      </c>
    </row>
    <row r="673" spans="1:19" ht="14.1" hidden="1" customHeight="1" x14ac:dyDescent="0.3">
      <c r="A673" s="52" t="s">
        <v>99</v>
      </c>
      <c r="B673" s="51" t="s">
        <v>39</v>
      </c>
      <c r="C673" s="51" t="s">
        <v>100</v>
      </c>
      <c r="D673" s="51" t="s">
        <v>1067</v>
      </c>
      <c r="E673" s="51" t="s">
        <v>1068</v>
      </c>
      <c r="F673" s="51" t="s">
        <v>103</v>
      </c>
      <c r="G673" s="53">
        <v>45618</v>
      </c>
      <c r="H673" s="53">
        <v>45628</v>
      </c>
      <c r="I673" s="51" t="s">
        <v>104</v>
      </c>
      <c r="J673" s="51" t="s">
        <v>297</v>
      </c>
      <c r="K673" s="51" t="s">
        <v>298</v>
      </c>
      <c r="L673" s="51" t="s">
        <v>310</v>
      </c>
      <c r="M673" s="51" t="s">
        <v>358</v>
      </c>
      <c r="N673" s="51" t="s">
        <v>363</v>
      </c>
      <c r="O673" s="51" t="s">
        <v>99</v>
      </c>
      <c r="P673" s="54">
        <v>148</v>
      </c>
      <c r="Q673" s="51" t="s">
        <v>99</v>
      </c>
      <c r="R673" s="51" t="s">
        <v>1058</v>
      </c>
      <c r="S673" s="51" t="s">
        <v>54</v>
      </c>
    </row>
    <row r="674" spans="1:19" ht="14.1" hidden="1" customHeight="1" x14ac:dyDescent="0.3">
      <c r="A674" s="52" t="s">
        <v>99</v>
      </c>
      <c r="B674" s="51" t="s">
        <v>39</v>
      </c>
      <c r="C674" s="51" t="s">
        <v>100</v>
      </c>
      <c r="D674" s="51" t="s">
        <v>1069</v>
      </c>
      <c r="E674" s="51" t="s">
        <v>1070</v>
      </c>
      <c r="F674" s="51" t="s">
        <v>103</v>
      </c>
      <c r="G674" s="53">
        <v>45618</v>
      </c>
      <c r="H674" s="53">
        <v>45628</v>
      </c>
      <c r="I674" s="51" t="s">
        <v>104</v>
      </c>
      <c r="J674" s="51" t="s">
        <v>297</v>
      </c>
      <c r="K674" s="51" t="s">
        <v>298</v>
      </c>
      <c r="L674" s="51" t="s">
        <v>310</v>
      </c>
      <c r="M674" s="51" t="s">
        <v>358</v>
      </c>
      <c r="N674" s="51" t="s">
        <v>367</v>
      </c>
      <c r="O674" s="51" t="s">
        <v>99</v>
      </c>
      <c r="P674" s="54">
        <v>740</v>
      </c>
      <c r="Q674" s="51" t="s">
        <v>99</v>
      </c>
      <c r="R674" s="51" t="s">
        <v>1058</v>
      </c>
      <c r="S674" s="51" t="s">
        <v>31</v>
      </c>
    </row>
    <row r="675" spans="1:19" ht="14.1" hidden="1" customHeight="1" x14ac:dyDescent="0.3">
      <c r="A675" s="52" t="s">
        <v>99</v>
      </c>
      <c r="B675" s="51" t="s">
        <v>39</v>
      </c>
      <c r="C675" s="51" t="s">
        <v>100</v>
      </c>
      <c r="D675" s="51" t="s">
        <v>1071</v>
      </c>
      <c r="E675" s="51" t="s">
        <v>1072</v>
      </c>
      <c r="F675" s="51" t="s">
        <v>103</v>
      </c>
      <c r="G675" s="53">
        <v>45618</v>
      </c>
      <c r="H675" s="53">
        <v>45628</v>
      </c>
      <c r="I675" s="51" t="s">
        <v>104</v>
      </c>
      <c r="J675" s="51" t="s">
        <v>297</v>
      </c>
      <c r="K675" s="51" t="s">
        <v>298</v>
      </c>
      <c r="L675" s="51" t="s">
        <v>310</v>
      </c>
      <c r="M675" s="51" t="s">
        <v>358</v>
      </c>
      <c r="N675" s="51" t="s">
        <v>404</v>
      </c>
      <c r="O675" s="51" t="s">
        <v>99</v>
      </c>
      <c r="P675" s="54">
        <v>1776</v>
      </c>
      <c r="Q675" s="51" t="s">
        <v>99</v>
      </c>
      <c r="R675" s="51" t="s">
        <v>1058</v>
      </c>
      <c r="S675" s="51" t="s">
        <v>29</v>
      </c>
    </row>
    <row r="676" spans="1:19" ht="14.1" hidden="1" customHeight="1" x14ac:dyDescent="0.3">
      <c r="A676" s="52" t="s">
        <v>99</v>
      </c>
      <c r="B676" s="51" t="s">
        <v>39</v>
      </c>
      <c r="C676" s="51" t="s">
        <v>100</v>
      </c>
      <c r="D676" s="51" t="s">
        <v>1073</v>
      </c>
      <c r="E676" s="51" t="s">
        <v>1074</v>
      </c>
      <c r="F676" s="51" t="s">
        <v>103</v>
      </c>
      <c r="G676" s="53">
        <v>45617</v>
      </c>
      <c r="H676" s="53">
        <v>45628</v>
      </c>
      <c r="I676" s="51" t="s">
        <v>104</v>
      </c>
      <c r="J676" s="51" t="s">
        <v>297</v>
      </c>
      <c r="K676" s="51" t="s">
        <v>298</v>
      </c>
      <c r="L676" s="51" t="s">
        <v>310</v>
      </c>
      <c r="M676" s="51" t="s">
        <v>358</v>
      </c>
      <c r="N676" s="51" t="s">
        <v>404</v>
      </c>
      <c r="O676" s="51" t="s">
        <v>99</v>
      </c>
      <c r="P676" s="54">
        <v>48161.14</v>
      </c>
      <c r="Q676" s="51" t="s">
        <v>99</v>
      </c>
      <c r="R676" s="51" t="s">
        <v>1058</v>
      </c>
      <c r="S676" s="51" t="s">
        <v>29</v>
      </c>
    </row>
    <row r="677" spans="1:19" ht="14.1" hidden="1" customHeight="1" x14ac:dyDescent="0.3">
      <c r="A677" s="52" t="s">
        <v>99</v>
      </c>
      <c r="B677" s="51" t="s">
        <v>39</v>
      </c>
      <c r="C677" s="51" t="s">
        <v>100</v>
      </c>
      <c r="D677" s="51" t="s">
        <v>1075</v>
      </c>
      <c r="E677" s="51" t="s">
        <v>1076</v>
      </c>
      <c r="F677" s="51" t="s">
        <v>103</v>
      </c>
      <c r="G677" s="53">
        <v>45618</v>
      </c>
      <c r="H677" s="53">
        <v>45628</v>
      </c>
      <c r="I677" s="51" t="s">
        <v>104</v>
      </c>
      <c r="J677" s="51" t="s">
        <v>297</v>
      </c>
      <c r="K677" s="51" t="s">
        <v>298</v>
      </c>
      <c r="L677" s="51" t="s">
        <v>310</v>
      </c>
      <c r="M677" s="51" t="s">
        <v>358</v>
      </c>
      <c r="N677" s="51" t="s">
        <v>404</v>
      </c>
      <c r="O677" s="51" t="s">
        <v>99</v>
      </c>
      <c r="P677" s="54">
        <v>76093.279999999999</v>
      </c>
      <c r="Q677" s="51" t="s">
        <v>99</v>
      </c>
      <c r="R677" s="51" t="s">
        <v>1058</v>
      </c>
      <c r="S677" s="51" t="s">
        <v>29</v>
      </c>
    </row>
    <row r="678" spans="1:19" ht="14.1" hidden="1" customHeight="1" x14ac:dyDescent="0.3">
      <c r="A678" s="52" t="s">
        <v>99</v>
      </c>
      <c r="B678" s="51" t="s">
        <v>184</v>
      </c>
      <c r="C678" s="51" t="s">
        <v>100</v>
      </c>
      <c r="D678" s="51" t="s">
        <v>1077</v>
      </c>
      <c r="E678" s="51" t="s">
        <v>1078</v>
      </c>
      <c r="F678" s="51" t="s">
        <v>103</v>
      </c>
      <c r="G678" s="53">
        <v>45653</v>
      </c>
      <c r="H678" s="53">
        <v>45671</v>
      </c>
      <c r="I678" s="51" t="s">
        <v>167</v>
      </c>
      <c r="J678" s="51" t="s">
        <v>277</v>
      </c>
      <c r="K678" s="51" t="s">
        <v>278</v>
      </c>
      <c r="L678" s="51" t="s">
        <v>310</v>
      </c>
      <c r="M678" s="51" t="s">
        <v>280</v>
      </c>
      <c r="N678" s="51" t="s">
        <v>99</v>
      </c>
      <c r="O678" s="51" t="s">
        <v>281</v>
      </c>
      <c r="P678" s="54">
        <v>-79564</v>
      </c>
      <c r="Q678" s="51" t="s">
        <v>99</v>
      </c>
      <c r="R678" s="51" t="s">
        <v>1079</v>
      </c>
      <c r="S678" s="51" t="s">
        <v>282</v>
      </c>
    </row>
    <row r="679" spans="1:19" ht="14.1" hidden="1" customHeight="1" x14ac:dyDescent="0.3">
      <c r="A679" s="52" t="s">
        <v>99</v>
      </c>
      <c r="B679" s="51" t="s">
        <v>184</v>
      </c>
      <c r="C679" s="51" t="s">
        <v>100</v>
      </c>
      <c r="D679" s="51" t="s">
        <v>1077</v>
      </c>
      <c r="E679" s="51" t="s">
        <v>1078</v>
      </c>
      <c r="F679" s="51" t="s">
        <v>103</v>
      </c>
      <c r="G679" s="53">
        <v>45653</v>
      </c>
      <c r="H679" s="53">
        <v>45671</v>
      </c>
      <c r="I679" s="51" t="s">
        <v>104</v>
      </c>
      <c r="J679" s="51" t="s">
        <v>277</v>
      </c>
      <c r="K679" s="51" t="s">
        <v>278</v>
      </c>
      <c r="L679" s="51" t="s">
        <v>310</v>
      </c>
      <c r="M679" s="51" t="s">
        <v>280</v>
      </c>
      <c r="N679" s="51" t="s">
        <v>99</v>
      </c>
      <c r="O679" s="51" t="s">
        <v>281</v>
      </c>
      <c r="P679" s="54">
        <v>56508</v>
      </c>
      <c r="Q679" s="51" t="s">
        <v>99</v>
      </c>
      <c r="R679" s="51" t="s">
        <v>1079</v>
      </c>
      <c r="S679" s="51" t="s">
        <v>282</v>
      </c>
    </row>
    <row r="680" spans="1:19" ht="14.1" hidden="1" customHeight="1" x14ac:dyDescent="0.3">
      <c r="A680" s="52" t="s">
        <v>99</v>
      </c>
      <c r="B680" s="51" t="s">
        <v>184</v>
      </c>
      <c r="C680" s="51" t="s">
        <v>100</v>
      </c>
      <c r="D680" s="51" t="s">
        <v>1080</v>
      </c>
      <c r="E680" s="51" t="s">
        <v>1081</v>
      </c>
      <c r="F680" s="51" t="s">
        <v>103</v>
      </c>
      <c r="G680" s="53">
        <v>45611</v>
      </c>
      <c r="H680" s="53">
        <v>45672</v>
      </c>
      <c r="I680" s="51" t="s">
        <v>104</v>
      </c>
      <c r="J680" s="51" t="s">
        <v>405</v>
      </c>
      <c r="K680" s="51" t="s">
        <v>406</v>
      </c>
      <c r="L680" s="51" t="s">
        <v>594</v>
      </c>
      <c r="M680" s="51" t="s">
        <v>280</v>
      </c>
      <c r="N680" s="51" t="s">
        <v>99</v>
      </c>
      <c r="O680" s="51" t="s">
        <v>281</v>
      </c>
      <c r="P680" s="54">
        <v>2317.21</v>
      </c>
      <c r="Q680" s="51" t="s">
        <v>99</v>
      </c>
      <c r="R680" s="51" t="s">
        <v>1082</v>
      </c>
      <c r="S680" s="51" t="s">
        <v>282</v>
      </c>
    </row>
    <row r="681" spans="1:19" ht="14.1" hidden="1" customHeight="1" x14ac:dyDescent="0.3">
      <c r="A681" s="52" t="s">
        <v>99</v>
      </c>
      <c r="B681" s="51" t="s">
        <v>184</v>
      </c>
      <c r="C681" s="51" t="s">
        <v>100</v>
      </c>
      <c r="D681" s="51" t="s">
        <v>1083</v>
      </c>
      <c r="E681" s="51" t="s">
        <v>1084</v>
      </c>
      <c r="F681" s="51" t="s">
        <v>103</v>
      </c>
      <c r="G681" s="53">
        <v>45611</v>
      </c>
      <c r="H681" s="53">
        <v>45672</v>
      </c>
      <c r="I681" s="51" t="s">
        <v>104</v>
      </c>
      <c r="J681" s="51" t="s">
        <v>405</v>
      </c>
      <c r="K681" s="51" t="s">
        <v>406</v>
      </c>
      <c r="L681" s="51" t="s">
        <v>594</v>
      </c>
      <c r="M681" s="51" t="s">
        <v>280</v>
      </c>
      <c r="N681" s="51" t="s">
        <v>99</v>
      </c>
      <c r="O681" s="51" t="s">
        <v>281</v>
      </c>
      <c r="P681" s="54">
        <v>1302739.74</v>
      </c>
      <c r="Q681" s="51" t="s">
        <v>99</v>
      </c>
      <c r="R681" s="51" t="s">
        <v>1082</v>
      </c>
      <c r="S681" s="51" t="s">
        <v>282</v>
      </c>
    </row>
    <row r="682" spans="1:19" ht="14.1" hidden="1" customHeight="1" x14ac:dyDescent="0.3">
      <c r="A682" s="52" t="s">
        <v>99</v>
      </c>
      <c r="B682" s="51" t="s">
        <v>184</v>
      </c>
      <c r="C682" s="51" t="s">
        <v>100</v>
      </c>
      <c r="D682" s="51" t="s">
        <v>1085</v>
      </c>
      <c r="E682" s="51" t="s">
        <v>1086</v>
      </c>
      <c r="F682" s="51" t="s">
        <v>103</v>
      </c>
      <c r="G682" s="53">
        <v>45622</v>
      </c>
      <c r="H682" s="53">
        <v>45672</v>
      </c>
      <c r="I682" s="51" t="s">
        <v>104</v>
      </c>
      <c r="J682" s="51" t="s">
        <v>405</v>
      </c>
      <c r="K682" s="51" t="s">
        <v>406</v>
      </c>
      <c r="L682" s="51" t="s">
        <v>594</v>
      </c>
      <c r="M682" s="51" t="s">
        <v>280</v>
      </c>
      <c r="N682" s="51" t="s">
        <v>99</v>
      </c>
      <c r="O682" s="51" t="s">
        <v>281</v>
      </c>
      <c r="P682" s="54">
        <v>715.94</v>
      </c>
      <c r="Q682" s="51" t="s">
        <v>99</v>
      </c>
      <c r="R682" s="51" t="s">
        <v>1082</v>
      </c>
      <c r="S682" s="51" t="s">
        <v>282</v>
      </c>
    </row>
    <row r="683" spans="1:19" ht="14.1" hidden="1" customHeight="1" x14ac:dyDescent="0.3">
      <c r="A683" s="52" t="s">
        <v>99</v>
      </c>
      <c r="B683" s="51" t="s">
        <v>184</v>
      </c>
      <c r="C683" s="51" t="s">
        <v>100</v>
      </c>
      <c r="D683" s="51" t="s">
        <v>1087</v>
      </c>
      <c r="E683" s="51" t="s">
        <v>1088</v>
      </c>
      <c r="F683" s="51" t="s">
        <v>103</v>
      </c>
      <c r="G683" s="53">
        <v>45622</v>
      </c>
      <c r="H683" s="53">
        <v>45672</v>
      </c>
      <c r="I683" s="51" t="s">
        <v>104</v>
      </c>
      <c r="J683" s="51" t="s">
        <v>405</v>
      </c>
      <c r="K683" s="51" t="s">
        <v>406</v>
      </c>
      <c r="L683" s="51" t="s">
        <v>594</v>
      </c>
      <c r="M683" s="51" t="s">
        <v>280</v>
      </c>
      <c r="N683" s="51" t="s">
        <v>99</v>
      </c>
      <c r="O683" s="51" t="s">
        <v>281</v>
      </c>
      <c r="P683" s="54">
        <v>436327.88</v>
      </c>
      <c r="Q683" s="51" t="s">
        <v>99</v>
      </c>
      <c r="R683" s="51" t="s">
        <v>1082</v>
      </c>
      <c r="S683" s="51" t="s">
        <v>282</v>
      </c>
    </row>
    <row r="684" spans="1:19" ht="14.1" hidden="1" customHeight="1" x14ac:dyDescent="0.3">
      <c r="A684" s="52" t="s">
        <v>99</v>
      </c>
      <c r="B684" s="51" t="s">
        <v>184</v>
      </c>
      <c r="C684" s="51" t="s">
        <v>100</v>
      </c>
      <c r="D684" s="51" t="s">
        <v>1077</v>
      </c>
      <c r="E684" s="51" t="s">
        <v>1078</v>
      </c>
      <c r="F684" s="51" t="s">
        <v>103</v>
      </c>
      <c r="G684" s="53">
        <v>45653</v>
      </c>
      <c r="H684" s="53">
        <v>45671</v>
      </c>
      <c r="I684" s="51" t="s">
        <v>104</v>
      </c>
      <c r="J684" s="51" t="s">
        <v>405</v>
      </c>
      <c r="K684" s="51" t="s">
        <v>406</v>
      </c>
      <c r="L684" s="51" t="s">
        <v>310</v>
      </c>
      <c r="M684" s="51" t="s">
        <v>280</v>
      </c>
      <c r="N684" s="51" t="s">
        <v>99</v>
      </c>
      <c r="O684" s="51" t="s">
        <v>281</v>
      </c>
      <c r="P684" s="54">
        <v>9472</v>
      </c>
      <c r="Q684" s="51" t="s">
        <v>99</v>
      </c>
      <c r="R684" s="51" t="s">
        <v>1079</v>
      </c>
      <c r="S684" s="51" t="s">
        <v>282</v>
      </c>
    </row>
    <row r="685" spans="1:19" ht="14.1" hidden="1" customHeight="1" x14ac:dyDescent="0.3">
      <c r="A685" s="52" t="s">
        <v>99</v>
      </c>
      <c r="B685" s="51" t="s">
        <v>184</v>
      </c>
      <c r="C685" s="51" t="s">
        <v>100</v>
      </c>
      <c r="D685" s="51" t="s">
        <v>1089</v>
      </c>
      <c r="E685" s="51" t="s">
        <v>99</v>
      </c>
      <c r="F685" s="51" t="s">
        <v>287</v>
      </c>
      <c r="G685" s="53">
        <v>45688</v>
      </c>
      <c r="H685" s="53">
        <v>45688</v>
      </c>
      <c r="I685" s="51" t="s">
        <v>104</v>
      </c>
      <c r="J685" s="51" t="s">
        <v>288</v>
      </c>
      <c r="K685" s="51" t="s">
        <v>289</v>
      </c>
      <c r="L685" s="51" t="s">
        <v>99</v>
      </c>
      <c r="M685" s="51" t="s">
        <v>280</v>
      </c>
      <c r="N685" s="51" t="s">
        <v>290</v>
      </c>
      <c r="O685" s="51" t="s">
        <v>99</v>
      </c>
      <c r="P685" s="54">
        <v>66152.570000000007</v>
      </c>
      <c r="Q685" s="51" t="s">
        <v>99</v>
      </c>
      <c r="R685" s="51" t="s">
        <v>1090</v>
      </c>
      <c r="S685" s="51" t="s">
        <v>1091</v>
      </c>
    </row>
    <row r="686" spans="1:19" ht="14.1" hidden="1" customHeight="1" x14ac:dyDescent="0.3">
      <c r="A686" s="52" t="s">
        <v>99</v>
      </c>
      <c r="B686" s="51" t="s">
        <v>184</v>
      </c>
      <c r="C686" s="51" t="s">
        <v>100</v>
      </c>
      <c r="D686" s="51" t="s">
        <v>1092</v>
      </c>
      <c r="E686" s="51" t="s">
        <v>99</v>
      </c>
      <c r="F686" s="51" t="s">
        <v>287</v>
      </c>
      <c r="G686" s="53">
        <v>45688</v>
      </c>
      <c r="H686" s="53">
        <v>45688</v>
      </c>
      <c r="I686" s="51" t="s">
        <v>104</v>
      </c>
      <c r="J686" s="51" t="s">
        <v>294</v>
      </c>
      <c r="K686" s="51" t="s">
        <v>295</v>
      </c>
      <c r="L686" s="51" t="s">
        <v>99</v>
      </c>
      <c r="M686" s="51" t="s">
        <v>280</v>
      </c>
      <c r="N686" s="51" t="s">
        <v>290</v>
      </c>
      <c r="O686" s="51" t="s">
        <v>99</v>
      </c>
      <c r="P686" s="54">
        <v>2155665.2200000002</v>
      </c>
      <c r="Q686" s="51" t="s">
        <v>99</v>
      </c>
      <c r="R686" s="51" t="s">
        <v>1090</v>
      </c>
      <c r="S686" s="51" t="s">
        <v>1093</v>
      </c>
    </row>
    <row r="687" spans="1:19" ht="14.1" hidden="1" customHeight="1" x14ac:dyDescent="0.3">
      <c r="A687" s="52" t="s">
        <v>99</v>
      </c>
      <c r="B687" s="51" t="s">
        <v>184</v>
      </c>
      <c r="C687" s="51" t="s">
        <v>100</v>
      </c>
      <c r="D687" s="51" t="s">
        <v>1094</v>
      </c>
      <c r="E687" s="51" t="s">
        <v>1095</v>
      </c>
      <c r="F687" s="51" t="s">
        <v>103</v>
      </c>
      <c r="G687" s="53">
        <v>45672</v>
      </c>
      <c r="H687" s="53">
        <v>45672</v>
      </c>
      <c r="I687" s="51" t="s">
        <v>104</v>
      </c>
      <c r="J687" s="51" t="s">
        <v>500</v>
      </c>
      <c r="K687" s="51" t="s">
        <v>501</v>
      </c>
      <c r="L687" s="51" t="s">
        <v>279</v>
      </c>
      <c r="M687" s="51" t="s">
        <v>280</v>
      </c>
      <c r="N687" s="51" t="s">
        <v>99</v>
      </c>
      <c r="O687" s="51" t="s">
        <v>502</v>
      </c>
      <c r="P687" s="54">
        <v>233684.76</v>
      </c>
      <c r="Q687" s="51" t="s">
        <v>99</v>
      </c>
      <c r="R687" s="51" t="s">
        <v>1082</v>
      </c>
      <c r="S687" s="51" t="s">
        <v>1096</v>
      </c>
    </row>
    <row r="688" spans="1:19" ht="14.1" hidden="1" customHeight="1" x14ac:dyDescent="0.3">
      <c r="A688" s="52" t="s">
        <v>99</v>
      </c>
      <c r="B688" s="51" t="s">
        <v>184</v>
      </c>
      <c r="C688" s="51" t="s">
        <v>100</v>
      </c>
      <c r="D688" s="51" t="s">
        <v>1097</v>
      </c>
      <c r="E688" s="51" t="s">
        <v>1098</v>
      </c>
      <c r="F688" s="51" t="s">
        <v>103</v>
      </c>
      <c r="G688" s="53">
        <v>45671</v>
      </c>
      <c r="H688" s="53">
        <v>45672</v>
      </c>
      <c r="I688" s="51" t="s">
        <v>104</v>
      </c>
      <c r="J688" s="51" t="s">
        <v>500</v>
      </c>
      <c r="K688" s="51" t="s">
        <v>501</v>
      </c>
      <c r="L688" s="51" t="s">
        <v>279</v>
      </c>
      <c r="M688" s="51" t="s">
        <v>280</v>
      </c>
      <c r="N688" s="51" t="s">
        <v>99</v>
      </c>
      <c r="O688" s="51" t="s">
        <v>281</v>
      </c>
      <c r="P688" s="54">
        <v>2317023.39</v>
      </c>
      <c r="Q688" s="51" t="s">
        <v>99</v>
      </c>
      <c r="R688" s="51" t="s">
        <v>1082</v>
      </c>
      <c r="S688" s="51" t="s">
        <v>282</v>
      </c>
    </row>
    <row r="689" spans="1:19" ht="14.1" hidden="1" customHeight="1" x14ac:dyDescent="0.3">
      <c r="A689" s="52" t="s">
        <v>99</v>
      </c>
      <c r="B689" s="51" t="s">
        <v>184</v>
      </c>
      <c r="C689" s="51" t="s">
        <v>100</v>
      </c>
      <c r="D689" s="51" t="s">
        <v>1099</v>
      </c>
      <c r="E689" s="51" t="s">
        <v>1100</v>
      </c>
      <c r="F689" s="51" t="s">
        <v>103</v>
      </c>
      <c r="G689" s="53">
        <v>45643</v>
      </c>
      <c r="H689" s="53">
        <v>45666</v>
      </c>
      <c r="I689" s="51" t="s">
        <v>104</v>
      </c>
      <c r="J689" s="51" t="s">
        <v>297</v>
      </c>
      <c r="K689" s="51" t="s">
        <v>298</v>
      </c>
      <c r="L689" s="51" t="s">
        <v>279</v>
      </c>
      <c r="M689" s="51" t="s">
        <v>280</v>
      </c>
      <c r="N689" s="51" t="s">
        <v>99</v>
      </c>
      <c r="O689" s="51" t="s">
        <v>281</v>
      </c>
      <c r="P689" s="54">
        <v>106180.28</v>
      </c>
      <c r="Q689" s="51" t="s">
        <v>99</v>
      </c>
      <c r="R689" s="51" t="s">
        <v>1101</v>
      </c>
      <c r="S689" s="51" t="s">
        <v>282</v>
      </c>
    </row>
    <row r="690" spans="1:19" ht="14.1" hidden="1" customHeight="1" x14ac:dyDescent="0.3">
      <c r="A690" s="52" t="s">
        <v>99</v>
      </c>
      <c r="B690" s="51" t="s">
        <v>184</v>
      </c>
      <c r="C690" s="51" t="s">
        <v>100</v>
      </c>
      <c r="D690" s="51" t="s">
        <v>1099</v>
      </c>
      <c r="E690" s="51" t="s">
        <v>1100</v>
      </c>
      <c r="F690" s="51" t="s">
        <v>103</v>
      </c>
      <c r="G690" s="53">
        <v>45643</v>
      </c>
      <c r="H690" s="53">
        <v>45666</v>
      </c>
      <c r="I690" s="51" t="s">
        <v>104</v>
      </c>
      <c r="J690" s="51" t="s">
        <v>297</v>
      </c>
      <c r="K690" s="51" t="s">
        <v>298</v>
      </c>
      <c r="L690" s="51" t="s">
        <v>279</v>
      </c>
      <c r="M690" s="51" t="s">
        <v>280</v>
      </c>
      <c r="N690" s="51" t="s">
        <v>99</v>
      </c>
      <c r="O690" s="51" t="s">
        <v>302</v>
      </c>
      <c r="P690" s="54">
        <v>21612.880000000001</v>
      </c>
      <c r="Q690" s="51" t="s">
        <v>99</v>
      </c>
      <c r="R690" s="51" t="s">
        <v>1101</v>
      </c>
      <c r="S690" s="51" t="s">
        <v>303</v>
      </c>
    </row>
    <row r="691" spans="1:19" ht="14.1" hidden="1" customHeight="1" x14ac:dyDescent="0.3">
      <c r="A691" s="52" t="s">
        <v>99</v>
      </c>
      <c r="B691" s="51" t="s">
        <v>184</v>
      </c>
      <c r="C691" s="51" t="s">
        <v>100</v>
      </c>
      <c r="D691" s="51" t="s">
        <v>1102</v>
      </c>
      <c r="E691" s="51" t="s">
        <v>1103</v>
      </c>
      <c r="F691" s="51" t="s">
        <v>103</v>
      </c>
      <c r="G691" s="53">
        <v>45653</v>
      </c>
      <c r="H691" s="53">
        <v>45672</v>
      </c>
      <c r="I691" s="51" t="s">
        <v>104</v>
      </c>
      <c r="J691" s="51" t="s">
        <v>297</v>
      </c>
      <c r="K691" s="51" t="s">
        <v>298</v>
      </c>
      <c r="L691" s="51" t="s">
        <v>310</v>
      </c>
      <c r="M691" s="51" t="s">
        <v>280</v>
      </c>
      <c r="N691" s="51" t="s">
        <v>99</v>
      </c>
      <c r="O691" s="51" t="s">
        <v>281</v>
      </c>
      <c r="P691" s="54">
        <v>411592.78</v>
      </c>
      <c r="Q691" s="51" t="s">
        <v>99</v>
      </c>
      <c r="R691" s="51" t="s">
        <v>1082</v>
      </c>
      <c r="S691" s="51" t="s">
        <v>282</v>
      </c>
    </row>
    <row r="692" spans="1:19" ht="14.1" hidden="1" customHeight="1" x14ac:dyDescent="0.3">
      <c r="A692" s="52" t="s">
        <v>99</v>
      </c>
      <c r="B692" s="51" t="s">
        <v>184</v>
      </c>
      <c r="C692" s="51" t="s">
        <v>100</v>
      </c>
      <c r="D692" s="51" t="s">
        <v>1104</v>
      </c>
      <c r="E692" s="51" t="s">
        <v>1105</v>
      </c>
      <c r="F692" s="51" t="s">
        <v>103</v>
      </c>
      <c r="G692" s="53">
        <v>45653</v>
      </c>
      <c r="H692" s="53">
        <v>45672</v>
      </c>
      <c r="I692" s="51" t="s">
        <v>104</v>
      </c>
      <c r="J692" s="51" t="s">
        <v>297</v>
      </c>
      <c r="K692" s="51" t="s">
        <v>298</v>
      </c>
      <c r="L692" s="51" t="s">
        <v>310</v>
      </c>
      <c r="M692" s="51" t="s">
        <v>280</v>
      </c>
      <c r="N692" s="51" t="s">
        <v>99</v>
      </c>
      <c r="O692" s="51" t="s">
        <v>281</v>
      </c>
      <c r="P692" s="54">
        <v>2092511.25</v>
      </c>
      <c r="Q692" s="51" t="s">
        <v>99</v>
      </c>
      <c r="R692" s="51" t="s">
        <v>1082</v>
      </c>
      <c r="S692" s="51" t="s">
        <v>282</v>
      </c>
    </row>
    <row r="693" spans="1:19" ht="14.1" hidden="1" customHeight="1" x14ac:dyDescent="0.3">
      <c r="A693" s="52" t="s">
        <v>99</v>
      </c>
      <c r="B693" s="51" t="s">
        <v>184</v>
      </c>
      <c r="C693" s="51" t="s">
        <v>100</v>
      </c>
      <c r="D693" s="51" t="s">
        <v>1106</v>
      </c>
      <c r="E693" s="51" t="s">
        <v>1107</v>
      </c>
      <c r="F693" s="51" t="s">
        <v>103</v>
      </c>
      <c r="G693" s="53">
        <v>45653</v>
      </c>
      <c r="H693" s="53">
        <v>45672</v>
      </c>
      <c r="I693" s="51" t="s">
        <v>104</v>
      </c>
      <c r="J693" s="51" t="s">
        <v>297</v>
      </c>
      <c r="K693" s="51" t="s">
        <v>298</v>
      </c>
      <c r="L693" s="51" t="s">
        <v>310</v>
      </c>
      <c r="M693" s="51" t="s">
        <v>280</v>
      </c>
      <c r="N693" s="51" t="s">
        <v>99</v>
      </c>
      <c r="O693" s="51" t="s">
        <v>281</v>
      </c>
      <c r="P693" s="54">
        <v>38004.120000000003</v>
      </c>
      <c r="Q693" s="51" t="s">
        <v>99</v>
      </c>
      <c r="R693" s="51" t="s">
        <v>1082</v>
      </c>
      <c r="S693" s="51" t="s">
        <v>313</v>
      </c>
    </row>
    <row r="694" spans="1:19" ht="14.1" hidden="1" customHeight="1" x14ac:dyDescent="0.3">
      <c r="A694" s="52" t="s">
        <v>99</v>
      </c>
      <c r="B694" s="51" t="s">
        <v>184</v>
      </c>
      <c r="C694" s="51" t="s">
        <v>100</v>
      </c>
      <c r="D694" s="51" t="s">
        <v>1106</v>
      </c>
      <c r="E694" s="51" t="s">
        <v>1107</v>
      </c>
      <c r="F694" s="51" t="s">
        <v>103</v>
      </c>
      <c r="G694" s="53">
        <v>45653</v>
      </c>
      <c r="H694" s="53">
        <v>45672</v>
      </c>
      <c r="I694" s="51" t="s">
        <v>104</v>
      </c>
      <c r="J694" s="51" t="s">
        <v>297</v>
      </c>
      <c r="K694" s="51" t="s">
        <v>298</v>
      </c>
      <c r="L694" s="51" t="s">
        <v>310</v>
      </c>
      <c r="M694" s="51" t="s">
        <v>280</v>
      </c>
      <c r="N694" s="51" t="s">
        <v>99</v>
      </c>
      <c r="O694" s="51" t="s">
        <v>281</v>
      </c>
      <c r="P694" s="54">
        <v>18974.64</v>
      </c>
      <c r="Q694" s="51" t="s">
        <v>99</v>
      </c>
      <c r="R694" s="51" t="s">
        <v>1082</v>
      </c>
      <c r="S694" s="51" t="s">
        <v>313</v>
      </c>
    </row>
    <row r="695" spans="1:19" ht="14.1" hidden="1" customHeight="1" x14ac:dyDescent="0.3">
      <c r="A695" s="52" t="s">
        <v>99</v>
      </c>
      <c r="B695" s="51" t="s">
        <v>184</v>
      </c>
      <c r="C695" s="51" t="s">
        <v>100</v>
      </c>
      <c r="D695" s="51" t="s">
        <v>1106</v>
      </c>
      <c r="E695" s="51" t="s">
        <v>1107</v>
      </c>
      <c r="F695" s="51" t="s">
        <v>103</v>
      </c>
      <c r="G695" s="53">
        <v>45653</v>
      </c>
      <c r="H695" s="53">
        <v>45672</v>
      </c>
      <c r="I695" s="51" t="s">
        <v>104</v>
      </c>
      <c r="J695" s="51" t="s">
        <v>297</v>
      </c>
      <c r="K695" s="51" t="s">
        <v>298</v>
      </c>
      <c r="L695" s="51" t="s">
        <v>310</v>
      </c>
      <c r="M695" s="51" t="s">
        <v>280</v>
      </c>
      <c r="N695" s="51" t="s">
        <v>99</v>
      </c>
      <c r="O695" s="51" t="s">
        <v>281</v>
      </c>
      <c r="P695" s="54">
        <v>29893.919999999998</v>
      </c>
      <c r="Q695" s="51" t="s">
        <v>99</v>
      </c>
      <c r="R695" s="51" t="s">
        <v>1082</v>
      </c>
      <c r="S695" s="51" t="s">
        <v>313</v>
      </c>
    </row>
    <row r="696" spans="1:19" ht="14.1" hidden="1" customHeight="1" x14ac:dyDescent="0.3">
      <c r="A696" s="52" t="s">
        <v>99</v>
      </c>
      <c r="B696" s="51" t="s">
        <v>184</v>
      </c>
      <c r="C696" s="51" t="s">
        <v>100</v>
      </c>
      <c r="D696" s="51" t="s">
        <v>1106</v>
      </c>
      <c r="E696" s="51" t="s">
        <v>1107</v>
      </c>
      <c r="F696" s="51" t="s">
        <v>103</v>
      </c>
      <c r="G696" s="53">
        <v>45653</v>
      </c>
      <c r="H696" s="53">
        <v>45672</v>
      </c>
      <c r="I696" s="51" t="s">
        <v>104</v>
      </c>
      <c r="J696" s="51" t="s">
        <v>297</v>
      </c>
      <c r="K696" s="51" t="s">
        <v>298</v>
      </c>
      <c r="L696" s="51" t="s">
        <v>310</v>
      </c>
      <c r="M696" s="51" t="s">
        <v>280</v>
      </c>
      <c r="N696" s="51" t="s">
        <v>99</v>
      </c>
      <c r="O696" s="51" t="s">
        <v>281</v>
      </c>
      <c r="P696" s="54">
        <v>158614.20000000001</v>
      </c>
      <c r="Q696" s="51" t="s">
        <v>99</v>
      </c>
      <c r="R696" s="51" t="s">
        <v>1082</v>
      </c>
      <c r="S696" s="51" t="s">
        <v>313</v>
      </c>
    </row>
    <row r="697" spans="1:19" ht="14.1" hidden="1" customHeight="1" x14ac:dyDescent="0.3">
      <c r="A697" s="52" t="s">
        <v>99</v>
      </c>
      <c r="B697" s="51" t="s">
        <v>184</v>
      </c>
      <c r="C697" s="51" t="s">
        <v>100</v>
      </c>
      <c r="D697" s="51" t="s">
        <v>1106</v>
      </c>
      <c r="E697" s="51" t="s">
        <v>1107</v>
      </c>
      <c r="F697" s="51" t="s">
        <v>103</v>
      </c>
      <c r="G697" s="53">
        <v>45653</v>
      </c>
      <c r="H697" s="53">
        <v>45672</v>
      </c>
      <c r="I697" s="51" t="s">
        <v>104</v>
      </c>
      <c r="J697" s="51" t="s">
        <v>297</v>
      </c>
      <c r="K697" s="51" t="s">
        <v>298</v>
      </c>
      <c r="L697" s="51" t="s">
        <v>310</v>
      </c>
      <c r="M697" s="51" t="s">
        <v>280</v>
      </c>
      <c r="N697" s="51" t="s">
        <v>99</v>
      </c>
      <c r="O697" s="51" t="s">
        <v>281</v>
      </c>
      <c r="P697" s="54">
        <v>48638.879999999997</v>
      </c>
      <c r="Q697" s="51" t="s">
        <v>99</v>
      </c>
      <c r="R697" s="51" t="s">
        <v>1082</v>
      </c>
      <c r="S697" s="51" t="s">
        <v>313</v>
      </c>
    </row>
    <row r="698" spans="1:19" ht="14.1" hidden="1" customHeight="1" x14ac:dyDescent="0.3">
      <c r="A698" s="52" t="s">
        <v>99</v>
      </c>
      <c r="B698" s="51" t="s">
        <v>184</v>
      </c>
      <c r="C698" s="51" t="s">
        <v>100</v>
      </c>
      <c r="D698" s="51" t="s">
        <v>1106</v>
      </c>
      <c r="E698" s="51" t="s">
        <v>1107</v>
      </c>
      <c r="F698" s="51" t="s">
        <v>103</v>
      </c>
      <c r="G698" s="53">
        <v>45653</v>
      </c>
      <c r="H698" s="53">
        <v>45672</v>
      </c>
      <c r="I698" s="51" t="s">
        <v>104</v>
      </c>
      <c r="J698" s="51" t="s">
        <v>297</v>
      </c>
      <c r="K698" s="51" t="s">
        <v>298</v>
      </c>
      <c r="L698" s="51" t="s">
        <v>310</v>
      </c>
      <c r="M698" s="51" t="s">
        <v>280</v>
      </c>
      <c r="N698" s="51" t="s">
        <v>99</v>
      </c>
      <c r="O698" s="51" t="s">
        <v>515</v>
      </c>
      <c r="P698" s="54">
        <v>20820.240000000002</v>
      </c>
      <c r="Q698" s="51" t="s">
        <v>99</v>
      </c>
      <c r="R698" s="51" t="s">
        <v>1082</v>
      </c>
      <c r="S698" s="51" t="s">
        <v>1108</v>
      </c>
    </row>
    <row r="699" spans="1:19" ht="14.1" hidden="1" customHeight="1" x14ac:dyDescent="0.3">
      <c r="A699" s="52" t="s">
        <v>99</v>
      </c>
      <c r="B699" s="51" t="s">
        <v>184</v>
      </c>
      <c r="C699" s="51" t="s">
        <v>100</v>
      </c>
      <c r="D699" s="51" t="s">
        <v>1106</v>
      </c>
      <c r="E699" s="51" t="s">
        <v>1107</v>
      </c>
      <c r="F699" s="51" t="s">
        <v>103</v>
      </c>
      <c r="G699" s="53">
        <v>45653</v>
      </c>
      <c r="H699" s="53">
        <v>45672</v>
      </c>
      <c r="I699" s="51" t="s">
        <v>104</v>
      </c>
      <c r="J699" s="51" t="s">
        <v>297</v>
      </c>
      <c r="K699" s="51" t="s">
        <v>298</v>
      </c>
      <c r="L699" s="51" t="s">
        <v>310</v>
      </c>
      <c r="M699" s="51" t="s">
        <v>280</v>
      </c>
      <c r="N699" s="51" t="s">
        <v>99</v>
      </c>
      <c r="O699" s="51" t="s">
        <v>281</v>
      </c>
      <c r="P699" s="54">
        <v>184862.94</v>
      </c>
      <c r="Q699" s="51" t="s">
        <v>99</v>
      </c>
      <c r="R699" s="51" t="s">
        <v>1082</v>
      </c>
      <c r="S699" s="51" t="s">
        <v>313</v>
      </c>
    </row>
    <row r="700" spans="1:19" ht="14.1" hidden="1" customHeight="1" x14ac:dyDescent="0.3">
      <c r="A700" s="52" t="s">
        <v>99</v>
      </c>
      <c r="B700" s="51" t="s">
        <v>184</v>
      </c>
      <c r="C700" s="51" t="s">
        <v>100</v>
      </c>
      <c r="D700" s="51" t="s">
        <v>1106</v>
      </c>
      <c r="E700" s="51" t="s">
        <v>1107</v>
      </c>
      <c r="F700" s="51" t="s">
        <v>103</v>
      </c>
      <c r="G700" s="53">
        <v>45653</v>
      </c>
      <c r="H700" s="53">
        <v>45672</v>
      </c>
      <c r="I700" s="51" t="s">
        <v>104</v>
      </c>
      <c r="J700" s="51" t="s">
        <v>297</v>
      </c>
      <c r="K700" s="51" t="s">
        <v>298</v>
      </c>
      <c r="L700" s="51" t="s">
        <v>310</v>
      </c>
      <c r="M700" s="51" t="s">
        <v>280</v>
      </c>
      <c r="N700" s="51" t="s">
        <v>99</v>
      </c>
      <c r="O700" s="51" t="s">
        <v>281</v>
      </c>
      <c r="P700" s="54">
        <v>7776.48</v>
      </c>
      <c r="Q700" s="51" t="s">
        <v>99</v>
      </c>
      <c r="R700" s="51" t="s">
        <v>1082</v>
      </c>
      <c r="S700" s="51" t="s">
        <v>313</v>
      </c>
    </row>
    <row r="701" spans="1:19" ht="14.1" hidden="1" customHeight="1" x14ac:dyDescent="0.3">
      <c r="A701" s="52" t="s">
        <v>99</v>
      </c>
      <c r="B701" s="51" t="s">
        <v>184</v>
      </c>
      <c r="C701" s="51" t="s">
        <v>100</v>
      </c>
      <c r="D701" s="51" t="s">
        <v>1106</v>
      </c>
      <c r="E701" s="51" t="s">
        <v>1107</v>
      </c>
      <c r="F701" s="51" t="s">
        <v>103</v>
      </c>
      <c r="G701" s="53">
        <v>45653</v>
      </c>
      <c r="H701" s="53">
        <v>45672</v>
      </c>
      <c r="I701" s="51" t="s">
        <v>104</v>
      </c>
      <c r="J701" s="51" t="s">
        <v>297</v>
      </c>
      <c r="K701" s="51" t="s">
        <v>298</v>
      </c>
      <c r="L701" s="51" t="s">
        <v>310</v>
      </c>
      <c r="M701" s="51" t="s">
        <v>280</v>
      </c>
      <c r="N701" s="51" t="s">
        <v>99</v>
      </c>
      <c r="O701" s="51" t="s">
        <v>515</v>
      </c>
      <c r="P701" s="54">
        <v>3316.44</v>
      </c>
      <c r="Q701" s="51" t="s">
        <v>99</v>
      </c>
      <c r="R701" s="51" t="s">
        <v>1082</v>
      </c>
      <c r="S701" s="51" t="s">
        <v>1108</v>
      </c>
    </row>
    <row r="702" spans="1:19" ht="14.1" hidden="1" customHeight="1" x14ac:dyDescent="0.3">
      <c r="A702" s="52" t="s">
        <v>99</v>
      </c>
      <c r="B702" s="51" t="s">
        <v>184</v>
      </c>
      <c r="C702" s="51" t="s">
        <v>100</v>
      </c>
      <c r="D702" s="51" t="s">
        <v>1106</v>
      </c>
      <c r="E702" s="51" t="s">
        <v>1107</v>
      </c>
      <c r="F702" s="51" t="s">
        <v>103</v>
      </c>
      <c r="G702" s="53">
        <v>45653</v>
      </c>
      <c r="H702" s="53">
        <v>45672</v>
      </c>
      <c r="I702" s="51" t="s">
        <v>104</v>
      </c>
      <c r="J702" s="51" t="s">
        <v>297</v>
      </c>
      <c r="K702" s="51" t="s">
        <v>298</v>
      </c>
      <c r="L702" s="51" t="s">
        <v>310</v>
      </c>
      <c r="M702" s="51" t="s">
        <v>280</v>
      </c>
      <c r="N702" s="51" t="s">
        <v>99</v>
      </c>
      <c r="O702" s="51" t="s">
        <v>281</v>
      </c>
      <c r="P702" s="54">
        <v>57294.36</v>
      </c>
      <c r="Q702" s="51" t="s">
        <v>99</v>
      </c>
      <c r="R702" s="51" t="s">
        <v>1082</v>
      </c>
      <c r="S702" s="51" t="s">
        <v>313</v>
      </c>
    </row>
    <row r="703" spans="1:19" ht="14.1" hidden="1" customHeight="1" x14ac:dyDescent="0.3">
      <c r="A703" s="52" t="s">
        <v>99</v>
      </c>
      <c r="B703" s="51" t="s">
        <v>184</v>
      </c>
      <c r="C703" s="51" t="s">
        <v>100</v>
      </c>
      <c r="D703" s="51" t="s">
        <v>1106</v>
      </c>
      <c r="E703" s="51" t="s">
        <v>1107</v>
      </c>
      <c r="F703" s="51" t="s">
        <v>103</v>
      </c>
      <c r="G703" s="53">
        <v>45653</v>
      </c>
      <c r="H703" s="53">
        <v>45672</v>
      </c>
      <c r="I703" s="51" t="s">
        <v>104</v>
      </c>
      <c r="J703" s="51" t="s">
        <v>297</v>
      </c>
      <c r="K703" s="51" t="s">
        <v>298</v>
      </c>
      <c r="L703" s="51" t="s">
        <v>310</v>
      </c>
      <c r="M703" s="51" t="s">
        <v>280</v>
      </c>
      <c r="N703" s="51" t="s">
        <v>99</v>
      </c>
      <c r="O703" s="51" t="s">
        <v>515</v>
      </c>
      <c r="P703" s="54">
        <v>24530.22</v>
      </c>
      <c r="Q703" s="51" t="s">
        <v>99</v>
      </c>
      <c r="R703" s="51" t="s">
        <v>1082</v>
      </c>
      <c r="S703" s="51" t="s">
        <v>1108</v>
      </c>
    </row>
    <row r="704" spans="1:19" ht="14.1" hidden="1" customHeight="1" x14ac:dyDescent="0.3">
      <c r="A704" s="52" t="s">
        <v>99</v>
      </c>
      <c r="B704" s="51" t="s">
        <v>184</v>
      </c>
      <c r="C704" s="51" t="s">
        <v>100</v>
      </c>
      <c r="D704" s="51" t="s">
        <v>1106</v>
      </c>
      <c r="E704" s="51" t="s">
        <v>1107</v>
      </c>
      <c r="F704" s="51" t="s">
        <v>103</v>
      </c>
      <c r="G704" s="53">
        <v>45653</v>
      </c>
      <c r="H704" s="53">
        <v>45672</v>
      </c>
      <c r="I704" s="51" t="s">
        <v>104</v>
      </c>
      <c r="J704" s="51" t="s">
        <v>297</v>
      </c>
      <c r="K704" s="51" t="s">
        <v>298</v>
      </c>
      <c r="L704" s="51" t="s">
        <v>310</v>
      </c>
      <c r="M704" s="51" t="s">
        <v>280</v>
      </c>
      <c r="N704" s="51" t="s">
        <v>99</v>
      </c>
      <c r="O704" s="51" t="s">
        <v>281</v>
      </c>
      <c r="P704" s="54">
        <v>31849.26</v>
      </c>
      <c r="Q704" s="51" t="s">
        <v>99</v>
      </c>
      <c r="R704" s="51" t="s">
        <v>1082</v>
      </c>
      <c r="S704" s="51" t="s">
        <v>313</v>
      </c>
    </row>
    <row r="705" spans="1:19" ht="14.1" hidden="1" customHeight="1" x14ac:dyDescent="0.3">
      <c r="A705" s="52" t="s">
        <v>99</v>
      </c>
      <c r="B705" s="51" t="s">
        <v>184</v>
      </c>
      <c r="C705" s="51" t="s">
        <v>100</v>
      </c>
      <c r="D705" s="51" t="s">
        <v>1106</v>
      </c>
      <c r="E705" s="51" t="s">
        <v>1107</v>
      </c>
      <c r="F705" s="51" t="s">
        <v>103</v>
      </c>
      <c r="G705" s="53">
        <v>45653</v>
      </c>
      <c r="H705" s="53">
        <v>45672</v>
      </c>
      <c r="I705" s="51" t="s">
        <v>104</v>
      </c>
      <c r="J705" s="51" t="s">
        <v>297</v>
      </c>
      <c r="K705" s="51" t="s">
        <v>298</v>
      </c>
      <c r="L705" s="51" t="s">
        <v>310</v>
      </c>
      <c r="M705" s="51" t="s">
        <v>280</v>
      </c>
      <c r="N705" s="51" t="s">
        <v>99</v>
      </c>
      <c r="O705" s="51" t="s">
        <v>515</v>
      </c>
      <c r="P705" s="54">
        <v>13608.84</v>
      </c>
      <c r="Q705" s="51" t="s">
        <v>99</v>
      </c>
      <c r="R705" s="51" t="s">
        <v>1082</v>
      </c>
      <c r="S705" s="51" t="s">
        <v>1108</v>
      </c>
    </row>
    <row r="706" spans="1:19" ht="14.1" hidden="1" customHeight="1" x14ac:dyDescent="0.3">
      <c r="A706" s="52" t="s">
        <v>99</v>
      </c>
      <c r="B706" s="51" t="s">
        <v>184</v>
      </c>
      <c r="C706" s="51" t="s">
        <v>100</v>
      </c>
      <c r="D706" s="51" t="s">
        <v>1106</v>
      </c>
      <c r="E706" s="51" t="s">
        <v>1107</v>
      </c>
      <c r="F706" s="51" t="s">
        <v>103</v>
      </c>
      <c r="G706" s="53">
        <v>45653</v>
      </c>
      <c r="H706" s="53">
        <v>45672</v>
      </c>
      <c r="I706" s="51" t="s">
        <v>104</v>
      </c>
      <c r="J706" s="51" t="s">
        <v>297</v>
      </c>
      <c r="K706" s="51" t="s">
        <v>298</v>
      </c>
      <c r="L706" s="51" t="s">
        <v>310</v>
      </c>
      <c r="M706" s="51" t="s">
        <v>280</v>
      </c>
      <c r="N706" s="51" t="s">
        <v>99</v>
      </c>
      <c r="O706" s="51" t="s">
        <v>281</v>
      </c>
      <c r="P706" s="54">
        <v>16067.58</v>
      </c>
      <c r="Q706" s="51" t="s">
        <v>99</v>
      </c>
      <c r="R706" s="51" t="s">
        <v>1082</v>
      </c>
      <c r="S706" s="51" t="s">
        <v>313</v>
      </c>
    </row>
    <row r="707" spans="1:19" ht="14.1" hidden="1" customHeight="1" x14ac:dyDescent="0.3">
      <c r="A707" s="52" t="s">
        <v>99</v>
      </c>
      <c r="B707" s="51" t="s">
        <v>184</v>
      </c>
      <c r="C707" s="51" t="s">
        <v>100</v>
      </c>
      <c r="D707" s="51" t="s">
        <v>1106</v>
      </c>
      <c r="E707" s="51" t="s">
        <v>1107</v>
      </c>
      <c r="F707" s="51" t="s">
        <v>103</v>
      </c>
      <c r="G707" s="53">
        <v>45653</v>
      </c>
      <c r="H707" s="53">
        <v>45672</v>
      </c>
      <c r="I707" s="51" t="s">
        <v>104</v>
      </c>
      <c r="J707" s="51" t="s">
        <v>297</v>
      </c>
      <c r="K707" s="51" t="s">
        <v>298</v>
      </c>
      <c r="L707" s="51" t="s">
        <v>310</v>
      </c>
      <c r="M707" s="51" t="s">
        <v>280</v>
      </c>
      <c r="N707" s="51" t="s">
        <v>99</v>
      </c>
      <c r="O707" s="51" t="s">
        <v>515</v>
      </c>
      <c r="P707" s="54">
        <v>6918.78</v>
      </c>
      <c r="Q707" s="51" t="s">
        <v>99</v>
      </c>
      <c r="R707" s="51" t="s">
        <v>1082</v>
      </c>
      <c r="S707" s="51" t="s">
        <v>1108</v>
      </c>
    </row>
    <row r="708" spans="1:19" ht="14.1" hidden="1" customHeight="1" x14ac:dyDescent="0.3">
      <c r="A708" s="52" t="s">
        <v>99</v>
      </c>
      <c r="B708" s="51" t="s">
        <v>184</v>
      </c>
      <c r="C708" s="51" t="s">
        <v>100</v>
      </c>
      <c r="D708" s="51" t="s">
        <v>1106</v>
      </c>
      <c r="E708" s="51" t="s">
        <v>1107</v>
      </c>
      <c r="F708" s="51" t="s">
        <v>103</v>
      </c>
      <c r="G708" s="53">
        <v>45653</v>
      </c>
      <c r="H708" s="53">
        <v>45672</v>
      </c>
      <c r="I708" s="51" t="s">
        <v>104</v>
      </c>
      <c r="J708" s="51" t="s">
        <v>297</v>
      </c>
      <c r="K708" s="51" t="s">
        <v>298</v>
      </c>
      <c r="L708" s="51" t="s">
        <v>310</v>
      </c>
      <c r="M708" s="51" t="s">
        <v>280</v>
      </c>
      <c r="N708" s="51" t="s">
        <v>99</v>
      </c>
      <c r="O708" s="51" t="s">
        <v>281</v>
      </c>
      <c r="P708" s="54">
        <v>21042.240000000002</v>
      </c>
      <c r="Q708" s="51" t="s">
        <v>99</v>
      </c>
      <c r="R708" s="51" t="s">
        <v>1082</v>
      </c>
      <c r="S708" s="51" t="s">
        <v>313</v>
      </c>
    </row>
    <row r="709" spans="1:19" ht="14.1" hidden="1" customHeight="1" x14ac:dyDescent="0.3">
      <c r="A709" s="52" t="s">
        <v>99</v>
      </c>
      <c r="B709" s="51" t="s">
        <v>184</v>
      </c>
      <c r="C709" s="51" t="s">
        <v>100</v>
      </c>
      <c r="D709" s="51" t="s">
        <v>1106</v>
      </c>
      <c r="E709" s="51" t="s">
        <v>1107</v>
      </c>
      <c r="F709" s="51" t="s">
        <v>103</v>
      </c>
      <c r="G709" s="53">
        <v>45653</v>
      </c>
      <c r="H709" s="53">
        <v>45672</v>
      </c>
      <c r="I709" s="51" t="s">
        <v>104</v>
      </c>
      <c r="J709" s="51" t="s">
        <v>297</v>
      </c>
      <c r="K709" s="51" t="s">
        <v>298</v>
      </c>
      <c r="L709" s="51" t="s">
        <v>310</v>
      </c>
      <c r="M709" s="51" t="s">
        <v>280</v>
      </c>
      <c r="N709" s="51" t="s">
        <v>99</v>
      </c>
      <c r="O709" s="51" t="s">
        <v>515</v>
      </c>
      <c r="P709" s="54">
        <v>8977.26</v>
      </c>
      <c r="Q709" s="51" t="s">
        <v>99</v>
      </c>
      <c r="R709" s="51" t="s">
        <v>1082</v>
      </c>
      <c r="S709" s="51" t="s">
        <v>1108</v>
      </c>
    </row>
    <row r="710" spans="1:19" ht="14.1" hidden="1" customHeight="1" x14ac:dyDescent="0.3">
      <c r="A710" s="52" t="s">
        <v>99</v>
      </c>
      <c r="B710" s="51" t="s">
        <v>184</v>
      </c>
      <c r="C710" s="51" t="s">
        <v>100</v>
      </c>
      <c r="D710" s="51" t="s">
        <v>1106</v>
      </c>
      <c r="E710" s="51" t="s">
        <v>1107</v>
      </c>
      <c r="F710" s="51" t="s">
        <v>103</v>
      </c>
      <c r="G710" s="53">
        <v>45653</v>
      </c>
      <c r="H710" s="53">
        <v>45672</v>
      </c>
      <c r="I710" s="51" t="s">
        <v>104</v>
      </c>
      <c r="J710" s="51" t="s">
        <v>297</v>
      </c>
      <c r="K710" s="51" t="s">
        <v>298</v>
      </c>
      <c r="L710" s="51" t="s">
        <v>310</v>
      </c>
      <c r="M710" s="51" t="s">
        <v>280</v>
      </c>
      <c r="N710" s="51" t="s">
        <v>99</v>
      </c>
      <c r="O710" s="51" t="s">
        <v>281</v>
      </c>
      <c r="P710" s="54">
        <v>83196.899999999994</v>
      </c>
      <c r="Q710" s="51" t="s">
        <v>99</v>
      </c>
      <c r="R710" s="51" t="s">
        <v>1082</v>
      </c>
      <c r="S710" s="51" t="s">
        <v>313</v>
      </c>
    </row>
    <row r="711" spans="1:19" ht="14.1" hidden="1" customHeight="1" x14ac:dyDescent="0.3">
      <c r="A711" s="52" t="s">
        <v>99</v>
      </c>
      <c r="B711" s="51" t="s">
        <v>184</v>
      </c>
      <c r="C711" s="51" t="s">
        <v>100</v>
      </c>
      <c r="D711" s="51" t="s">
        <v>1106</v>
      </c>
      <c r="E711" s="51" t="s">
        <v>1107</v>
      </c>
      <c r="F711" s="51" t="s">
        <v>103</v>
      </c>
      <c r="G711" s="53">
        <v>45653</v>
      </c>
      <c r="H711" s="53">
        <v>45672</v>
      </c>
      <c r="I711" s="51" t="s">
        <v>104</v>
      </c>
      <c r="J711" s="51" t="s">
        <v>297</v>
      </c>
      <c r="K711" s="51" t="s">
        <v>298</v>
      </c>
      <c r="L711" s="51" t="s">
        <v>310</v>
      </c>
      <c r="M711" s="51" t="s">
        <v>280</v>
      </c>
      <c r="N711" s="51" t="s">
        <v>99</v>
      </c>
      <c r="O711" s="51" t="s">
        <v>515</v>
      </c>
      <c r="P711" s="54">
        <v>35623.14</v>
      </c>
      <c r="Q711" s="51" t="s">
        <v>99</v>
      </c>
      <c r="R711" s="51" t="s">
        <v>1082</v>
      </c>
      <c r="S711" s="51" t="s">
        <v>1108</v>
      </c>
    </row>
    <row r="712" spans="1:19" ht="14.1" hidden="1" customHeight="1" x14ac:dyDescent="0.3">
      <c r="A712" s="52" t="s">
        <v>99</v>
      </c>
      <c r="B712" s="51" t="s">
        <v>184</v>
      </c>
      <c r="C712" s="51" t="s">
        <v>100</v>
      </c>
      <c r="D712" s="51" t="s">
        <v>1106</v>
      </c>
      <c r="E712" s="51" t="s">
        <v>1107</v>
      </c>
      <c r="F712" s="51" t="s">
        <v>103</v>
      </c>
      <c r="G712" s="53">
        <v>45653</v>
      </c>
      <c r="H712" s="53">
        <v>45672</v>
      </c>
      <c r="I712" s="51" t="s">
        <v>104</v>
      </c>
      <c r="J712" s="51" t="s">
        <v>297</v>
      </c>
      <c r="K712" s="51" t="s">
        <v>298</v>
      </c>
      <c r="L712" s="51" t="s">
        <v>310</v>
      </c>
      <c r="M712" s="51" t="s">
        <v>280</v>
      </c>
      <c r="N712" s="51" t="s">
        <v>99</v>
      </c>
      <c r="O712" s="51" t="s">
        <v>281</v>
      </c>
      <c r="P712" s="54">
        <v>4223008.32</v>
      </c>
      <c r="Q712" s="51" t="s">
        <v>99</v>
      </c>
      <c r="R712" s="51" t="s">
        <v>1082</v>
      </c>
      <c r="S712" s="51" t="s">
        <v>282</v>
      </c>
    </row>
    <row r="713" spans="1:19" ht="14.1" hidden="1" customHeight="1" x14ac:dyDescent="0.3">
      <c r="A713" s="52" t="s">
        <v>99</v>
      </c>
      <c r="B713" s="51" t="s">
        <v>184</v>
      </c>
      <c r="C713" s="51" t="s">
        <v>100</v>
      </c>
      <c r="D713" s="51" t="s">
        <v>1106</v>
      </c>
      <c r="E713" s="51" t="s">
        <v>1107</v>
      </c>
      <c r="F713" s="51" t="s">
        <v>103</v>
      </c>
      <c r="G713" s="53">
        <v>45653</v>
      </c>
      <c r="H713" s="53">
        <v>45672</v>
      </c>
      <c r="I713" s="51" t="s">
        <v>104</v>
      </c>
      <c r="J713" s="51" t="s">
        <v>297</v>
      </c>
      <c r="K713" s="51" t="s">
        <v>298</v>
      </c>
      <c r="L713" s="51" t="s">
        <v>310</v>
      </c>
      <c r="M713" s="51" t="s">
        <v>280</v>
      </c>
      <c r="N713" s="51" t="s">
        <v>99</v>
      </c>
      <c r="O713" s="51" t="s">
        <v>519</v>
      </c>
      <c r="P713" s="54">
        <v>115662</v>
      </c>
      <c r="Q713" s="51" t="s">
        <v>99</v>
      </c>
      <c r="R713" s="51" t="s">
        <v>1082</v>
      </c>
      <c r="S713" s="51" t="s">
        <v>1109</v>
      </c>
    </row>
    <row r="714" spans="1:19" ht="14.1" hidden="1" customHeight="1" x14ac:dyDescent="0.3">
      <c r="A714" s="52" t="s">
        <v>99</v>
      </c>
      <c r="B714" s="51" t="s">
        <v>184</v>
      </c>
      <c r="C714" s="51" t="s">
        <v>100</v>
      </c>
      <c r="D714" s="51" t="s">
        <v>1106</v>
      </c>
      <c r="E714" s="51" t="s">
        <v>1107</v>
      </c>
      <c r="F714" s="51" t="s">
        <v>103</v>
      </c>
      <c r="G714" s="53">
        <v>45653</v>
      </c>
      <c r="H714" s="53">
        <v>45672</v>
      </c>
      <c r="I714" s="51" t="s">
        <v>104</v>
      </c>
      <c r="J714" s="51" t="s">
        <v>297</v>
      </c>
      <c r="K714" s="51" t="s">
        <v>298</v>
      </c>
      <c r="L714" s="51" t="s">
        <v>310</v>
      </c>
      <c r="M714" s="51" t="s">
        <v>280</v>
      </c>
      <c r="N714" s="51" t="s">
        <v>99</v>
      </c>
      <c r="O714" s="51" t="s">
        <v>281</v>
      </c>
      <c r="P714" s="54">
        <v>46774.17</v>
      </c>
      <c r="Q714" s="51" t="s">
        <v>99</v>
      </c>
      <c r="R714" s="51" t="s">
        <v>1082</v>
      </c>
      <c r="S714" s="51" t="s">
        <v>313</v>
      </c>
    </row>
    <row r="715" spans="1:19" ht="14.1" hidden="1" customHeight="1" x14ac:dyDescent="0.3">
      <c r="A715" s="52" t="s">
        <v>99</v>
      </c>
      <c r="B715" s="51" t="s">
        <v>184</v>
      </c>
      <c r="C715" s="51" t="s">
        <v>100</v>
      </c>
      <c r="D715" s="51" t="s">
        <v>1106</v>
      </c>
      <c r="E715" s="51" t="s">
        <v>1107</v>
      </c>
      <c r="F715" s="51" t="s">
        <v>103</v>
      </c>
      <c r="G715" s="53">
        <v>45653</v>
      </c>
      <c r="H715" s="53">
        <v>45672</v>
      </c>
      <c r="I715" s="51" t="s">
        <v>104</v>
      </c>
      <c r="J715" s="51" t="s">
        <v>297</v>
      </c>
      <c r="K715" s="51" t="s">
        <v>298</v>
      </c>
      <c r="L715" s="51" t="s">
        <v>310</v>
      </c>
      <c r="M715" s="51" t="s">
        <v>280</v>
      </c>
      <c r="N715" s="51" t="s">
        <v>99</v>
      </c>
      <c r="O715" s="51" t="s">
        <v>281</v>
      </c>
      <c r="P715" s="54">
        <v>177156</v>
      </c>
      <c r="Q715" s="51" t="s">
        <v>99</v>
      </c>
      <c r="R715" s="51" t="s">
        <v>1082</v>
      </c>
      <c r="S715" s="51" t="s">
        <v>313</v>
      </c>
    </row>
    <row r="716" spans="1:19" ht="14.1" hidden="1" customHeight="1" x14ac:dyDescent="0.3">
      <c r="A716" s="52" t="s">
        <v>99</v>
      </c>
      <c r="B716" s="51" t="s">
        <v>184</v>
      </c>
      <c r="C716" s="51" t="s">
        <v>100</v>
      </c>
      <c r="D716" s="51" t="s">
        <v>1106</v>
      </c>
      <c r="E716" s="51" t="s">
        <v>1107</v>
      </c>
      <c r="F716" s="51" t="s">
        <v>103</v>
      </c>
      <c r="G716" s="53">
        <v>45653</v>
      </c>
      <c r="H716" s="53">
        <v>45672</v>
      </c>
      <c r="I716" s="51" t="s">
        <v>104</v>
      </c>
      <c r="J716" s="51" t="s">
        <v>297</v>
      </c>
      <c r="K716" s="51" t="s">
        <v>298</v>
      </c>
      <c r="L716" s="51" t="s">
        <v>310</v>
      </c>
      <c r="M716" s="51" t="s">
        <v>280</v>
      </c>
      <c r="N716" s="51" t="s">
        <v>99</v>
      </c>
      <c r="O716" s="51" t="s">
        <v>281</v>
      </c>
      <c r="P716" s="54">
        <v>571.79999999999995</v>
      </c>
      <c r="Q716" s="51" t="s">
        <v>99</v>
      </c>
      <c r="R716" s="51" t="s">
        <v>1082</v>
      </c>
      <c r="S716" s="51" t="s">
        <v>313</v>
      </c>
    </row>
    <row r="717" spans="1:19" ht="14.1" hidden="1" customHeight="1" x14ac:dyDescent="0.3">
      <c r="A717" s="52" t="s">
        <v>99</v>
      </c>
      <c r="B717" s="51" t="s">
        <v>184</v>
      </c>
      <c r="C717" s="51" t="s">
        <v>100</v>
      </c>
      <c r="D717" s="51" t="s">
        <v>1110</v>
      </c>
      <c r="E717" s="51" t="s">
        <v>1111</v>
      </c>
      <c r="F717" s="51" t="s">
        <v>103</v>
      </c>
      <c r="G717" s="53">
        <v>45667</v>
      </c>
      <c r="H717" s="53">
        <v>45672</v>
      </c>
      <c r="I717" s="51" t="s">
        <v>104</v>
      </c>
      <c r="J717" s="51" t="s">
        <v>297</v>
      </c>
      <c r="K717" s="51" t="s">
        <v>298</v>
      </c>
      <c r="L717" s="51" t="s">
        <v>285</v>
      </c>
      <c r="M717" s="51" t="s">
        <v>280</v>
      </c>
      <c r="N717" s="51" t="s">
        <v>99</v>
      </c>
      <c r="O717" s="51" t="s">
        <v>281</v>
      </c>
      <c r="P717" s="54">
        <v>123246</v>
      </c>
      <c r="Q717" s="51" t="s">
        <v>99</v>
      </c>
      <c r="R717" s="51" t="s">
        <v>1082</v>
      </c>
      <c r="S717" s="51" t="s">
        <v>282</v>
      </c>
    </row>
    <row r="718" spans="1:19" ht="14.1" hidden="1" customHeight="1" x14ac:dyDescent="0.3">
      <c r="A718" s="52" t="s">
        <v>99</v>
      </c>
      <c r="B718" s="51" t="s">
        <v>184</v>
      </c>
      <c r="C718" s="51" t="s">
        <v>100</v>
      </c>
      <c r="D718" s="51" t="s">
        <v>1106</v>
      </c>
      <c r="E718" s="51" t="s">
        <v>1107</v>
      </c>
      <c r="F718" s="51" t="s">
        <v>103</v>
      </c>
      <c r="G718" s="53">
        <v>45653</v>
      </c>
      <c r="H718" s="53">
        <v>45672</v>
      </c>
      <c r="I718" s="51" t="s">
        <v>104</v>
      </c>
      <c r="J718" s="51" t="s">
        <v>308</v>
      </c>
      <c r="K718" s="51" t="s">
        <v>309</v>
      </c>
      <c r="L718" s="51" t="s">
        <v>310</v>
      </c>
      <c r="M718" s="51" t="s">
        <v>280</v>
      </c>
      <c r="N718" s="51" t="s">
        <v>99</v>
      </c>
      <c r="O718" s="51" t="s">
        <v>281</v>
      </c>
      <c r="P718" s="54">
        <v>431042.47</v>
      </c>
      <c r="Q718" s="51" t="s">
        <v>99</v>
      </c>
      <c r="R718" s="51" t="s">
        <v>1082</v>
      </c>
      <c r="S718" s="51" t="s">
        <v>313</v>
      </c>
    </row>
    <row r="719" spans="1:19" ht="14.1" hidden="1" customHeight="1" x14ac:dyDescent="0.3">
      <c r="A719" s="52" t="s">
        <v>99</v>
      </c>
      <c r="B719" s="51" t="s">
        <v>184</v>
      </c>
      <c r="C719" s="51" t="s">
        <v>100</v>
      </c>
      <c r="D719" s="51" t="s">
        <v>1106</v>
      </c>
      <c r="E719" s="51" t="s">
        <v>1107</v>
      </c>
      <c r="F719" s="51" t="s">
        <v>103</v>
      </c>
      <c r="G719" s="53">
        <v>45653</v>
      </c>
      <c r="H719" s="53">
        <v>45672</v>
      </c>
      <c r="I719" s="51" t="s">
        <v>104</v>
      </c>
      <c r="J719" s="51" t="s">
        <v>308</v>
      </c>
      <c r="K719" s="51" t="s">
        <v>309</v>
      </c>
      <c r="L719" s="51" t="s">
        <v>310</v>
      </c>
      <c r="M719" s="51" t="s">
        <v>280</v>
      </c>
      <c r="N719" s="51" t="s">
        <v>99</v>
      </c>
      <c r="O719" s="51" t="s">
        <v>281</v>
      </c>
      <c r="P719" s="54">
        <v>5661</v>
      </c>
      <c r="Q719" s="51" t="s">
        <v>99</v>
      </c>
      <c r="R719" s="51" t="s">
        <v>1082</v>
      </c>
      <c r="S719" s="51" t="s">
        <v>313</v>
      </c>
    </row>
    <row r="720" spans="1:19" ht="14.1" hidden="1" customHeight="1" x14ac:dyDescent="0.3">
      <c r="A720" s="52" t="s">
        <v>99</v>
      </c>
      <c r="B720" s="51" t="s">
        <v>184</v>
      </c>
      <c r="C720" s="51" t="s">
        <v>100</v>
      </c>
      <c r="D720" s="51" t="s">
        <v>1112</v>
      </c>
      <c r="E720" s="51" t="s">
        <v>1113</v>
      </c>
      <c r="F720" s="51" t="s">
        <v>103</v>
      </c>
      <c r="G720" s="53">
        <v>45628</v>
      </c>
      <c r="H720" s="53">
        <v>45671</v>
      </c>
      <c r="I720" s="51" t="s">
        <v>104</v>
      </c>
      <c r="J720" s="51" t="s">
        <v>216</v>
      </c>
      <c r="K720" s="51" t="s">
        <v>217</v>
      </c>
      <c r="L720" s="51" t="s">
        <v>525</v>
      </c>
      <c r="M720" s="51" t="s">
        <v>280</v>
      </c>
      <c r="N720" s="51" t="s">
        <v>99</v>
      </c>
      <c r="O720" s="51" t="s">
        <v>281</v>
      </c>
      <c r="P720" s="54">
        <v>1083.68</v>
      </c>
      <c r="Q720" s="51" t="s">
        <v>99</v>
      </c>
      <c r="R720" s="51" t="s">
        <v>1079</v>
      </c>
      <c r="S720" s="51" t="s">
        <v>313</v>
      </c>
    </row>
    <row r="721" spans="1:19" ht="14.1" hidden="1" customHeight="1" x14ac:dyDescent="0.3">
      <c r="A721" s="52" t="s">
        <v>99</v>
      </c>
      <c r="B721" s="51" t="s">
        <v>184</v>
      </c>
      <c r="C721" s="51" t="s">
        <v>100</v>
      </c>
      <c r="D721" s="51" t="s">
        <v>1114</v>
      </c>
      <c r="E721" s="51" t="s">
        <v>1115</v>
      </c>
      <c r="F721" s="51" t="s">
        <v>103</v>
      </c>
      <c r="G721" s="53">
        <v>45609</v>
      </c>
      <c r="H721" s="53">
        <v>45671</v>
      </c>
      <c r="I721" s="51" t="s">
        <v>104</v>
      </c>
      <c r="J721" s="51" t="s">
        <v>216</v>
      </c>
      <c r="K721" s="51" t="s">
        <v>217</v>
      </c>
      <c r="L721" s="51" t="s">
        <v>525</v>
      </c>
      <c r="M721" s="51" t="s">
        <v>280</v>
      </c>
      <c r="N721" s="51" t="s">
        <v>99</v>
      </c>
      <c r="O721" s="51" t="s">
        <v>281</v>
      </c>
      <c r="P721" s="54">
        <v>3813.86</v>
      </c>
      <c r="Q721" s="51" t="s">
        <v>99</v>
      </c>
      <c r="R721" s="51" t="s">
        <v>1079</v>
      </c>
      <c r="S721" s="51" t="s">
        <v>313</v>
      </c>
    </row>
    <row r="722" spans="1:19" ht="14.1" hidden="1" customHeight="1" x14ac:dyDescent="0.3">
      <c r="A722" s="52" t="s">
        <v>99</v>
      </c>
      <c r="B722" s="51" t="s">
        <v>184</v>
      </c>
      <c r="C722" s="51" t="s">
        <v>100</v>
      </c>
      <c r="D722" s="51" t="s">
        <v>1116</v>
      </c>
      <c r="E722" s="51" t="s">
        <v>1117</v>
      </c>
      <c r="F722" s="51" t="s">
        <v>103</v>
      </c>
      <c r="G722" s="53">
        <v>45609</v>
      </c>
      <c r="H722" s="53">
        <v>45671</v>
      </c>
      <c r="I722" s="51" t="s">
        <v>104</v>
      </c>
      <c r="J722" s="51" t="s">
        <v>216</v>
      </c>
      <c r="K722" s="51" t="s">
        <v>217</v>
      </c>
      <c r="L722" s="51" t="s">
        <v>525</v>
      </c>
      <c r="M722" s="51" t="s">
        <v>280</v>
      </c>
      <c r="N722" s="51" t="s">
        <v>99</v>
      </c>
      <c r="O722" s="51" t="s">
        <v>281</v>
      </c>
      <c r="P722" s="54">
        <v>1479.83</v>
      </c>
      <c r="Q722" s="51" t="s">
        <v>99</v>
      </c>
      <c r="R722" s="51" t="s">
        <v>1079</v>
      </c>
      <c r="S722" s="51" t="s">
        <v>313</v>
      </c>
    </row>
    <row r="723" spans="1:19" ht="14.1" hidden="1" customHeight="1" x14ac:dyDescent="0.3">
      <c r="A723" s="52" t="s">
        <v>99</v>
      </c>
      <c r="B723" s="51" t="s">
        <v>184</v>
      </c>
      <c r="C723" s="51" t="s">
        <v>100</v>
      </c>
      <c r="D723" s="51" t="s">
        <v>1106</v>
      </c>
      <c r="E723" s="51" t="s">
        <v>1107</v>
      </c>
      <c r="F723" s="51" t="s">
        <v>103</v>
      </c>
      <c r="G723" s="53">
        <v>45653</v>
      </c>
      <c r="H723" s="53">
        <v>45672</v>
      </c>
      <c r="I723" s="51" t="s">
        <v>104</v>
      </c>
      <c r="J723" s="51" t="s">
        <v>311</v>
      </c>
      <c r="K723" s="51" t="s">
        <v>312</v>
      </c>
      <c r="L723" s="51" t="s">
        <v>310</v>
      </c>
      <c r="M723" s="51" t="s">
        <v>280</v>
      </c>
      <c r="N723" s="51" t="s">
        <v>99</v>
      </c>
      <c r="O723" s="51" t="s">
        <v>281</v>
      </c>
      <c r="P723" s="54">
        <v>16059.17</v>
      </c>
      <c r="Q723" s="51" t="s">
        <v>99</v>
      </c>
      <c r="R723" s="51" t="s">
        <v>1082</v>
      </c>
      <c r="S723" s="51" t="s">
        <v>282</v>
      </c>
    </row>
    <row r="724" spans="1:19" ht="14.1" hidden="1" customHeight="1" x14ac:dyDescent="0.3">
      <c r="A724" s="52" t="s">
        <v>99</v>
      </c>
      <c r="B724" s="51" t="s">
        <v>184</v>
      </c>
      <c r="C724" s="51" t="s">
        <v>100</v>
      </c>
      <c r="D724" s="51" t="s">
        <v>1118</v>
      </c>
      <c r="E724" s="51" t="s">
        <v>1119</v>
      </c>
      <c r="F724" s="51" t="s">
        <v>103</v>
      </c>
      <c r="G724" s="53">
        <v>45671</v>
      </c>
      <c r="H724" s="53">
        <v>45672</v>
      </c>
      <c r="I724" s="51" t="s">
        <v>104</v>
      </c>
      <c r="J724" s="51" t="s">
        <v>311</v>
      </c>
      <c r="K724" s="51" t="s">
        <v>312</v>
      </c>
      <c r="L724" s="51" t="s">
        <v>279</v>
      </c>
      <c r="M724" s="51" t="s">
        <v>280</v>
      </c>
      <c r="N724" s="51" t="s">
        <v>99</v>
      </c>
      <c r="O724" s="51" t="s">
        <v>281</v>
      </c>
      <c r="P724" s="54">
        <v>129105.43</v>
      </c>
      <c r="Q724" s="51" t="s">
        <v>99</v>
      </c>
      <c r="R724" s="51" t="s">
        <v>1082</v>
      </c>
      <c r="S724" s="51" t="s">
        <v>282</v>
      </c>
    </row>
    <row r="725" spans="1:19" ht="14.1" hidden="1" customHeight="1" x14ac:dyDescent="0.3">
      <c r="A725" s="52" t="s">
        <v>99</v>
      </c>
      <c r="B725" s="51" t="s">
        <v>184</v>
      </c>
      <c r="C725" s="51" t="s">
        <v>100</v>
      </c>
      <c r="D725" s="51" t="s">
        <v>1118</v>
      </c>
      <c r="E725" s="51" t="s">
        <v>1119</v>
      </c>
      <c r="F725" s="51" t="s">
        <v>103</v>
      </c>
      <c r="G725" s="53">
        <v>45671</v>
      </c>
      <c r="H725" s="53">
        <v>45672</v>
      </c>
      <c r="I725" s="51" t="s">
        <v>167</v>
      </c>
      <c r="J725" s="51" t="s">
        <v>311</v>
      </c>
      <c r="K725" s="51" t="s">
        <v>312</v>
      </c>
      <c r="L725" s="51" t="s">
        <v>279</v>
      </c>
      <c r="M725" s="51" t="s">
        <v>280</v>
      </c>
      <c r="N725" s="51" t="s">
        <v>99</v>
      </c>
      <c r="O725" s="51" t="s">
        <v>281</v>
      </c>
      <c r="P725" s="54">
        <v>-2414.4299999999998</v>
      </c>
      <c r="Q725" s="51" t="s">
        <v>99</v>
      </c>
      <c r="R725" s="51" t="s">
        <v>1082</v>
      </c>
      <c r="S725" s="51" t="s">
        <v>282</v>
      </c>
    </row>
    <row r="726" spans="1:19" ht="14.1" hidden="1" customHeight="1" x14ac:dyDescent="0.3">
      <c r="A726" s="52" t="s">
        <v>99</v>
      </c>
      <c r="B726" s="51" t="s">
        <v>184</v>
      </c>
      <c r="C726" s="51" t="s">
        <v>100</v>
      </c>
      <c r="D726" s="51" t="s">
        <v>1120</v>
      </c>
      <c r="E726" s="51" t="s">
        <v>1121</v>
      </c>
      <c r="F726" s="51" t="s">
        <v>103</v>
      </c>
      <c r="G726" s="53">
        <v>45645</v>
      </c>
      <c r="H726" s="53">
        <v>45666</v>
      </c>
      <c r="I726" s="51" t="s">
        <v>104</v>
      </c>
      <c r="J726" s="51" t="s">
        <v>159</v>
      </c>
      <c r="K726" s="51" t="s">
        <v>160</v>
      </c>
      <c r="L726" s="51" t="s">
        <v>316</v>
      </c>
      <c r="M726" s="51" t="s">
        <v>280</v>
      </c>
      <c r="N726" s="51" t="s">
        <v>99</v>
      </c>
      <c r="O726" s="51" t="s">
        <v>281</v>
      </c>
      <c r="P726" s="54">
        <v>36.5</v>
      </c>
      <c r="Q726" s="51" t="s">
        <v>99</v>
      </c>
      <c r="R726" s="51" t="s">
        <v>1101</v>
      </c>
      <c r="S726" s="51" t="s">
        <v>282</v>
      </c>
    </row>
    <row r="727" spans="1:19" ht="14.1" hidden="1" customHeight="1" x14ac:dyDescent="0.3">
      <c r="A727" s="52" t="s">
        <v>99</v>
      </c>
      <c r="B727" s="51" t="s">
        <v>184</v>
      </c>
      <c r="C727" s="51" t="s">
        <v>100</v>
      </c>
      <c r="D727" s="51" t="s">
        <v>1122</v>
      </c>
      <c r="E727" s="51" t="s">
        <v>1123</v>
      </c>
      <c r="F727" s="51" t="s">
        <v>103</v>
      </c>
      <c r="G727" s="53">
        <v>45645</v>
      </c>
      <c r="H727" s="53">
        <v>45666</v>
      </c>
      <c r="I727" s="51" t="s">
        <v>104</v>
      </c>
      <c r="J727" s="51" t="s">
        <v>159</v>
      </c>
      <c r="K727" s="51" t="s">
        <v>160</v>
      </c>
      <c r="L727" s="51" t="s">
        <v>316</v>
      </c>
      <c r="M727" s="51" t="s">
        <v>280</v>
      </c>
      <c r="N727" s="51" t="s">
        <v>99</v>
      </c>
      <c r="O727" s="51" t="s">
        <v>281</v>
      </c>
      <c r="P727" s="54">
        <v>12337.5</v>
      </c>
      <c r="Q727" s="51" t="s">
        <v>99</v>
      </c>
      <c r="R727" s="51" t="s">
        <v>1101</v>
      </c>
      <c r="S727" s="51" t="s">
        <v>282</v>
      </c>
    </row>
    <row r="728" spans="1:19" ht="14.1" hidden="1" customHeight="1" x14ac:dyDescent="0.3">
      <c r="A728" s="52" t="s">
        <v>99</v>
      </c>
      <c r="B728" s="51" t="s">
        <v>184</v>
      </c>
      <c r="C728" s="51" t="s">
        <v>100</v>
      </c>
      <c r="D728" s="51" t="s">
        <v>1124</v>
      </c>
      <c r="E728" s="51" t="s">
        <v>1125</v>
      </c>
      <c r="F728" s="51" t="s">
        <v>103</v>
      </c>
      <c r="G728" s="53">
        <v>45645</v>
      </c>
      <c r="H728" s="53">
        <v>45666</v>
      </c>
      <c r="I728" s="51" t="s">
        <v>104</v>
      </c>
      <c r="J728" s="51" t="s">
        <v>159</v>
      </c>
      <c r="K728" s="51" t="s">
        <v>160</v>
      </c>
      <c r="L728" s="51" t="s">
        <v>316</v>
      </c>
      <c r="M728" s="51" t="s">
        <v>280</v>
      </c>
      <c r="N728" s="51" t="s">
        <v>99</v>
      </c>
      <c r="O728" s="51" t="s">
        <v>281</v>
      </c>
      <c r="P728" s="54">
        <v>1330.9</v>
      </c>
      <c r="Q728" s="51" t="s">
        <v>99</v>
      </c>
      <c r="R728" s="51" t="s">
        <v>1101</v>
      </c>
      <c r="S728" s="51" t="s">
        <v>282</v>
      </c>
    </row>
    <row r="729" spans="1:19" ht="14.1" hidden="1" customHeight="1" x14ac:dyDescent="0.3">
      <c r="A729" s="52" t="s">
        <v>99</v>
      </c>
      <c r="B729" s="51" t="s">
        <v>184</v>
      </c>
      <c r="C729" s="51" t="s">
        <v>100</v>
      </c>
      <c r="D729" s="51" t="s">
        <v>1126</v>
      </c>
      <c r="E729" s="51" t="s">
        <v>1127</v>
      </c>
      <c r="F729" s="51" t="s">
        <v>103</v>
      </c>
      <c r="G729" s="53">
        <v>45645</v>
      </c>
      <c r="H729" s="53">
        <v>45666</v>
      </c>
      <c r="I729" s="51" t="s">
        <v>104</v>
      </c>
      <c r="J729" s="51" t="s">
        <v>159</v>
      </c>
      <c r="K729" s="51" t="s">
        <v>160</v>
      </c>
      <c r="L729" s="51" t="s">
        <v>316</v>
      </c>
      <c r="M729" s="51" t="s">
        <v>280</v>
      </c>
      <c r="N729" s="51" t="s">
        <v>99</v>
      </c>
      <c r="O729" s="51" t="s">
        <v>281</v>
      </c>
      <c r="P729" s="54">
        <v>2781.8</v>
      </c>
      <c r="Q729" s="51" t="s">
        <v>99</v>
      </c>
      <c r="R729" s="51" t="s">
        <v>1101</v>
      </c>
      <c r="S729" s="51" t="s">
        <v>282</v>
      </c>
    </row>
    <row r="730" spans="1:19" ht="14.1" hidden="1" customHeight="1" x14ac:dyDescent="0.3">
      <c r="A730" s="52" t="s">
        <v>99</v>
      </c>
      <c r="B730" s="51" t="s">
        <v>184</v>
      </c>
      <c r="C730" s="51" t="s">
        <v>100</v>
      </c>
      <c r="D730" s="51" t="s">
        <v>1128</v>
      </c>
      <c r="E730" s="51" t="s">
        <v>1129</v>
      </c>
      <c r="F730" s="51" t="s">
        <v>103</v>
      </c>
      <c r="G730" s="53">
        <v>45653</v>
      </c>
      <c r="H730" s="53">
        <v>45671</v>
      </c>
      <c r="I730" s="51" t="s">
        <v>104</v>
      </c>
      <c r="J730" s="51" t="s">
        <v>538</v>
      </c>
      <c r="K730" s="51" t="s">
        <v>539</v>
      </c>
      <c r="L730" s="51" t="s">
        <v>310</v>
      </c>
      <c r="M730" s="51" t="s">
        <v>280</v>
      </c>
      <c r="N730" s="51" t="s">
        <v>99</v>
      </c>
      <c r="O730" s="51" t="s">
        <v>758</v>
      </c>
      <c r="P730" s="54">
        <v>1077.51</v>
      </c>
      <c r="Q730" s="51" t="s">
        <v>99</v>
      </c>
      <c r="R730" s="51" t="s">
        <v>1079</v>
      </c>
      <c r="S730" s="51" t="s">
        <v>1130</v>
      </c>
    </row>
    <row r="731" spans="1:19" ht="14.1" hidden="1" customHeight="1" x14ac:dyDescent="0.3">
      <c r="A731" s="52" t="s">
        <v>99</v>
      </c>
      <c r="B731" s="51" t="s">
        <v>184</v>
      </c>
      <c r="C731" s="51" t="s">
        <v>100</v>
      </c>
      <c r="D731" s="51" t="s">
        <v>1128</v>
      </c>
      <c r="E731" s="51" t="s">
        <v>1129</v>
      </c>
      <c r="F731" s="51" t="s">
        <v>103</v>
      </c>
      <c r="G731" s="53">
        <v>45653</v>
      </c>
      <c r="H731" s="53">
        <v>45671</v>
      </c>
      <c r="I731" s="51" t="s">
        <v>104</v>
      </c>
      <c r="J731" s="51" t="s">
        <v>538</v>
      </c>
      <c r="K731" s="51" t="s">
        <v>539</v>
      </c>
      <c r="L731" s="51" t="s">
        <v>310</v>
      </c>
      <c r="M731" s="51" t="s">
        <v>280</v>
      </c>
      <c r="N731" s="51" t="s">
        <v>99</v>
      </c>
      <c r="O731" s="51" t="s">
        <v>918</v>
      </c>
      <c r="P731" s="54">
        <v>59303.66</v>
      </c>
      <c r="Q731" s="51" t="s">
        <v>99</v>
      </c>
      <c r="R731" s="51" t="s">
        <v>1079</v>
      </c>
      <c r="S731" s="51" t="s">
        <v>919</v>
      </c>
    </row>
    <row r="732" spans="1:19" ht="14.1" hidden="1" customHeight="1" x14ac:dyDescent="0.3">
      <c r="A732" s="52" t="s">
        <v>99</v>
      </c>
      <c r="B732" s="51" t="s">
        <v>184</v>
      </c>
      <c r="C732" s="51" t="s">
        <v>100</v>
      </c>
      <c r="D732" s="51" t="s">
        <v>1128</v>
      </c>
      <c r="E732" s="51" t="s">
        <v>1129</v>
      </c>
      <c r="F732" s="51" t="s">
        <v>103</v>
      </c>
      <c r="G732" s="53">
        <v>45653</v>
      </c>
      <c r="H732" s="53">
        <v>45671</v>
      </c>
      <c r="I732" s="51" t="s">
        <v>104</v>
      </c>
      <c r="J732" s="51" t="s">
        <v>538</v>
      </c>
      <c r="K732" s="51" t="s">
        <v>539</v>
      </c>
      <c r="L732" s="51" t="s">
        <v>310</v>
      </c>
      <c r="M732" s="51" t="s">
        <v>280</v>
      </c>
      <c r="N732" s="51" t="s">
        <v>99</v>
      </c>
      <c r="O732" s="51" t="s">
        <v>1131</v>
      </c>
      <c r="P732" s="54">
        <v>6157.2</v>
      </c>
      <c r="Q732" s="51" t="s">
        <v>99</v>
      </c>
      <c r="R732" s="51" t="s">
        <v>1079</v>
      </c>
      <c r="S732" s="51" t="s">
        <v>1132</v>
      </c>
    </row>
    <row r="733" spans="1:19" ht="14.1" hidden="1" customHeight="1" x14ac:dyDescent="0.3">
      <c r="A733" s="52" t="s">
        <v>99</v>
      </c>
      <c r="B733" s="51" t="s">
        <v>184</v>
      </c>
      <c r="C733" s="51" t="s">
        <v>100</v>
      </c>
      <c r="D733" s="51" t="s">
        <v>1133</v>
      </c>
      <c r="E733" s="51" t="s">
        <v>1134</v>
      </c>
      <c r="F733" s="51" t="s">
        <v>103</v>
      </c>
      <c r="G733" s="53">
        <v>45667</v>
      </c>
      <c r="H733" s="53">
        <v>45672</v>
      </c>
      <c r="I733" s="51" t="s">
        <v>104</v>
      </c>
      <c r="J733" s="51" t="s">
        <v>538</v>
      </c>
      <c r="K733" s="51" t="s">
        <v>539</v>
      </c>
      <c r="L733" s="51" t="s">
        <v>285</v>
      </c>
      <c r="M733" s="51" t="s">
        <v>280</v>
      </c>
      <c r="N733" s="51" t="s">
        <v>99</v>
      </c>
      <c r="O733" s="51" t="s">
        <v>641</v>
      </c>
      <c r="P733" s="54">
        <v>68843.360000000001</v>
      </c>
      <c r="Q733" s="51" t="s">
        <v>99</v>
      </c>
      <c r="R733" s="51" t="s">
        <v>1082</v>
      </c>
      <c r="S733" s="51" t="s">
        <v>768</v>
      </c>
    </row>
    <row r="734" spans="1:19" ht="14.1" hidden="1" customHeight="1" x14ac:dyDescent="0.3">
      <c r="A734" s="52" t="s">
        <v>99</v>
      </c>
      <c r="B734" s="51" t="s">
        <v>184</v>
      </c>
      <c r="C734" s="51" t="s">
        <v>100</v>
      </c>
      <c r="D734" s="51" t="s">
        <v>1133</v>
      </c>
      <c r="E734" s="51" t="s">
        <v>1134</v>
      </c>
      <c r="F734" s="51" t="s">
        <v>103</v>
      </c>
      <c r="G734" s="53">
        <v>45667</v>
      </c>
      <c r="H734" s="53">
        <v>45672</v>
      </c>
      <c r="I734" s="51" t="s">
        <v>104</v>
      </c>
      <c r="J734" s="51" t="s">
        <v>538</v>
      </c>
      <c r="K734" s="51" t="s">
        <v>539</v>
      </c>
      <c r="L734" s="51" t="s">
        <v>285</v>
      </c>
      <c r="M734" s="51" t="s">
        <v>280</v>
      </c>
      <c r="N734" s="51" t="s">
        <v>99</v>
      </c>
      <c r="O734" s="51" t="s">
        <v>1135</v>
      </c>
      <c r="P734" s="54">
        <v>400000</v>
      </c>
      <c r="Q734" s="51" t="s">
        <v>99</v>
      </c>
      <c r="R734" s="51" t="s">
        <v>1082</v>
      </c>
      <c r="S734" s="51" t="s">
        <v>1136</v>
      </c>
    </row>
    <row r="735" spans="1:19" ht="14.1" hidden="1" customHeight="1" x14ac:dyDescent="0.3">
      <c r="A735" s="52" t="s">
        <v>99</v>
      </c>
      <c r="B735" s="51" t="s">
        <v>184</v>
      </c>
      <c r="C735" s="51" t="s">
        <v>100</v>
      </c>
      <c r="D735" s="51" t="s">
        <v>1137</v>
      </c>
      <c r="E735" s="51" t="s">
        <v>499</v>
      </c>
      <c r="F735" s="51" t="s">
        <v>166</v>
      </c>
      <c r="G735" s="53">
        <v>45685</v>
      </c>
      <c r="H735" s="53">
        <v>45685</v>
      </c>
      <c r="I735" s="51" t="s">
        <v>104</v>
      </c>
      <c r="J735" s="51" t="s">
        <v>538</v>
      </c>
      <c r="K735" s="51" t="s">
        <v>539</v>
      </c>
      <c r="L735" s="51" t="s">
        <v>99</v>
      </c>
      <c r="M735" s="51" t="s">
        <v>280</v>
      </c>
      <c r="N735" s="51" t="s">
        <v>99</v>
      </c>
      <c r="O735" s="51" t="s">
        <v>1135</v>
      </c>
      <c r="P735" s="54">
        <v>68843.360000000001</v>
      </c>
      <c r="Q735" s="51" t="s">
        <v>99</v>
      </c>
      <c r="R735" s="51" t="s">
        <v>1138</v>
      </c>
      <c r="S735" s="51" t="s">
        <v>1139</v>
      </c>
    </row>
    <row r="736" spans="1:19" ht="14.1" hidden="1" customHeight="1" x14ac:dyDescent="0.3">
      <c r="A736" s="52" t="s">
        <v>99</v>
      </c>
      <c r="B736" s="51" t="s">
        <v>184</v>
      </c>
      <c r="C736" s="51" t="s">
        <v>100</v>
      </c>
      <c r="D736" s="51" t="s">
        <v>1128</v>
      </c>
      <c r="E736" s="51" t="s">
        <v>1129</v>
      </c>
      <c r="F736" s="51" t="s">
        <v>103</v>
      </c>
      <c r="G736" s="53">
        <v>45653</v>
      </c>
      <c r="H736" s="53">
        <v>45671</v>
      </c>
      <c r="I736" s="51" t="s">
        <v>104</v>
      </c>
      <c r="J736" s="51" t="s">
        <v>538</v>
      </c>
      <c r="K736" s="51" t="s">
        <v>539</v>
      </c>
      <c r="L736" s="51" t="s">
        <v>310</v>
      </c>
      <c r="M736" s="51" t="s">
        <v>280</v>
      </c>
      <c r="N736" s="51" t="s">
        <v>99</v>
      </c>
      <c r="O736" s="51" t="s">
        <v>756</v>
      </c>
      <c r="P736" s="54">
        <v>17874.2</v>
      </c>
      <c r="Q736" s="51" t="s">
        <v>99</v>
      </c>
      <c r="R736" s="51" t="s">
        <v>1079</v>
      </c>
      <c r="S736" s="51" t="s">
        <v>1140</v>
      </c>
    </row>
    <row r="737" spans="1:19" ht="14.1" hidden="1" customHeight="1" x14ac:dyDescent="0.3">
      <c r="A737" s="52" t="s">
        <v>99</v>
      </c>
      <c r="B737" s="51" t="s">
        <v>184</v>
      </c>
      <c r="C737" s="51" t="s">
        <v>100</v>
      </c>
      <c r="D737" s="51" t="s">
        <v>1128</v>
      </c>
      <c r="E737" s="51" t="s">
        <v>1129</v>
      </c>
      <c r="F737" s="51" t="s">
        <v>103</v>
      </c>
      <c r="G737" s="53">
        <v>45653</v>
      </c>
      <c r="H737" s="53">
        <v>45671</v>
      </c>
      <c r="I737" s="51" t="s">
        <v>104</v>
      </c>
      <c r="J737" s="51" t="s">
        <v>538</v>
      </c>
      <c r="K737" s="51" t="s">
        <v>539</v>
      </c>
      <c r="L737" s="51" t="s">
        <v>310</v>
      </c>
      <c r="M737" s="51" t="s">
        <v>280</v>
      </c>
      <c r="N737" s="51" t="s">
        <v>99</v>
      </c>
      <c r="O737" s="51" t="s">
        <v>761</v>
      </c>
      <c r="P737" s="54">
        <v>2462.88</v>
      </c>
      <c r="Q737" s="51" t="s">
        <v>99</v>
      </c>
      <c r="R737" s="51" t="s">
        <v>1079</v>
      </c>
      <c r="S737" s="51" t="s">
        <v>1141</v>
      </c>
    </row>
    <row r="738" spans="1:19" ht="14.1" hidden="1" customHeight="1" x14ac:dyDescent="0.3">
      <c r="A738" s="52" t="s">
        <v>99</v>
      </c>
      <c r="B738" s="51" t="s">
        <v>184</v>
      </c>
      <c r="C738" s="51" t="s">
        <v>100</v>
      </c>
      <c r="D738" s="51" t="s">
        <v>1128</v>
      </c>
      <c r="E738" s="51" t="s">
        <v>1129</v>
      </c>
      <c r="F738" s="51" t="s">
        <v>103</v>
      </c>
      <c r="G738" s="53">
        <v>45653</v>
      </c>
      <c r="H738" s="53">
        <v>45671</v>
      </c>
      <c r="I738" s="51" t="s">
        <v>104</v>
      </c>
      <c r="J738" s="51" t="s">
        <v>538</v>
      </c>
      <c r="K738" s="51" t="s">
        <v>539</v>
      </c>
      <c r="L738" s="51" t="s">
        <v>310</v>
      </c>
      <c r="M738" s="51" t="s">
        <v>280</v>
      </c>
      <c r="N738" s="51" t="s">
        <v>99</v>
      </c>
      <c r="O738" s="51" t="s">
        <v>763</v>
      </c>
      <c r="P738" s="54">
        <v>14585.7</v>
      </c>
      <c r="Q738" s="51" t="s">
        <v>99</v>
      </c>
      <c r="R738" s="51" t="s">
        <v>1079</v>
      </c>
      <c r="S738" s="51" t="s">
        <v>1142</v>
      </c>
    </row>
    <row r="739" spans="1:19" ht="14.1" hidden="1" customHeight="1" x14ac:dyDescent="0.3">
      <c r="A739" s="52" t="s">
        <v>99</v>
      </c>
      <c r="B739" s="51" t="s">
        <v>184</v>
      </c>
      <c r="C739" s="51" t="s">
        <v>100</v>
      </c>
      <c r="D739" s="51" t="s">
        <v>1128</v>
      </c>
      <c r="E739" s="51" t="s">
        <v>1129</v>
      </c>
      <c r="F739" s="51" t="s">
        <v>103</v>
      </c>
      <c r="G739" s="53">
        <v>45653</v>
      </c>
      <c r="H739" s="53">
        <v>45671</v>
      </c>
      <c r="I739" s="51" t="s">
        <v>104</v>
      </c>
      <c r="J739" s="51" t="s">
        <v>538</v>
      </c>
      <c r="K739" s="51" t="s">
        <v>539</v>
      </c>
      <c r="L739" s="51" t="s">
        <v>310</v>
      </c>
      <c r="M739" s="51" t="s">
        <v>280</v>
      </c>
      <c r="N739" s="51" t="s">
        <v>99</v>
      </c>
      <c r="O739" s="51" t="s">
        <v>636</v>
      </c>
      <c r="P739" s="54">
        <v>286644.47999999998</v>
      </c>
      <c r="Q739" s="51" t="s">
        <v>99</v>
      </c>
      <c r="R739" s="51" t="s">
        <v>1079</v>
      </c>
      <c r="S739" s="51" t="s">
        <v>660</v>
      </c>
    </row>
    <row r="740" spans="1:19" ht="14.1" hidden="1" customHeight="1" x14ac:dyDescent="0.3">
      <c r="A740" s="52" t="s">
        <v>99</v>
      </c>
      <c r="B740" s="51" t="s">
        <v>184</v>
      </c>
      <c r="C740" s="51" t="s">
        <v>100</v>
      </c>
      <c r="D740" s="51" t="s">
        <v>1128</v>
      </c>
      <c r="E740" s="51" t="s">
        <v>1129</v>
      </c>
      <c r="F740" s="51" t="s">
        <v>103</v>
      </c>
      <c r="G740" s="53">
        <v>45653</v>
      </c>
      <c r="H740" s="53">
        <v>45671</v>
      </c>
      <c r="I740" s="51" t="s">
        <v>104</v>
      </c>
      <c r="J740" s="51" t="s">
        <v>538</v>
      </c>
      <c r="K740" s="51" t="s">
        <v>539</v>
      </c>
      <c r="L740" s="51" t="s">
        <v>310</v>
      </c>
      <c r="M740" s="51" t="s">
        <v>280</v>
      </c>
      <c r="N740" s="51" t="s">
        <v>99</v>
      </c>
      <c r="O740" s="51" t="s">
        <v>334</v>
      </c>
      <c r="P740" s="54">
        <v>35538.699999999997</v>
      </c>
      <c r="Q740" s="51" t="s">
        <v>99</v>
      </c>
      <c r="R740" s="51" t="s">
        <v>1079</v>
      </c>
      <c r="S740" s="51" t="s">
        <v>772</v>
      </c>
    </row>
    <row r="741" spans="1:19" ht="14.1" hidden="1" customHeight="1" x14ac:dyDescent="0.3">
      <c r="A741" s="52" t="s">
        <v>99</v>
      </c>
      <c r="B741" s="51" t="s">
        <v>184</v>
      </c>
      <c r="C741" s="51" t="s">
        <v>100</v>
      </c>
      <c r="D741" s="51" t="s">
        <v>1128</v>
      </c>
      <c r="E741" s="51" t="s">
        <v>1129</v>
      </c>
      <c r="F741" s="51" t="s">
        <v>103</v>
      </c>
      <c r="G741" s="53">
        <v>45653</v>
      </c>
      <c r="H741" s="53">
        <v>45671</v>
      </c>
      <c r="I741" s="51" t="s">
        <v>104</v>
      </c>
      <c r="J741" s="51" t="s">
        <v>538</v>
      </c>
      <c r="K741" s="51" t="s">
        <v>539</v>
      </c>
      <c r="L741" s="51" t="s">
        <v>310</v>
      </c>
      <c r="M741" s="51" t="s">
        <v>280</v>
      </c>
      <c r="N741" s="51" t="s">
        <v>99</v>
      </c>
      <c r="O741" s="51" t="s">
        <v>645</v>
      </c>
      <c r="P741" s="54">
        <v>9750</v>
      </c>
      <c r="Q741" s="51" t="s">
        <v>99</v>
      </c>
      <c r="R741" s="51" t="s">
        <v>1079</v>
      </c>
      <c r="S741" s="51" t="s">
        <v>658</v>
      </c>
    </row>
    <row r="742" spans="1:19" ht="14.1" hidden="1" customHeight="1" x14ac:dyDescent="0.3">
      <c r="A742" s="52" t="s">
        <v>99</v>
      </c>
      <c r="B742" s="51" t="s">
        <v>184</v>
      </c>
      <c r="C742" s="51" t="s">
        <v>100</v>
      </c>
      <c r="D742" s="51" t="s">
        <v>1128</v>
      </c>
      <c r="E742" s="51" t="s">
        <v>1129</v>
      </c>
      <c r="F742" s="51" t="s">
        <v>103</v>
      </c>
      <c r="G742" s="53">
        <v>45653</v>
      </c>
      <c r="H742" s="53">
        <v>45671</v>
      </c>
      <c r="I742" s="51" t="s">
        <v>104</v>
      </c>
      <c r="J742" s="51" t="s">
        <v>538</v>
      </c>
      <c r="K742" s="51" t="s">
        <v>539</v>
      </c>
      <c r="L742" s="51" t="s">
        <v>310</v>
      </c>
      <c r="M742" s="51" t="s">
        <v>280</v>
      </c>
      <c r="N742" s="51" t="s">
        <v>99</v>
      </c>
      <c r="O742" s="51" t="s">
        <v>540</v>
      </c>
      <c r="P742" s="54">
        <v>178358.56</v>
      </c>
      <c r="Q742" s="51" t="s">
        <v>99</v>
      </c>
      <c r="R742" s="51" t="s">
        <v>1079</v>
      </c>
      <c r="S742" s="51" t="s">
        <v>773</v>
      </c>
    </row>
    <row r="743" spans="1:19" ht="14.1" hidden="1" customHeight="1" x14ac:dyDescent="0.3">
      <c r="A743" s="52" t="s">
        <v>99</v>
      </c>
      <c r="B743" s="51" t="s">
        <v>184</v>
      </c>
      <c r="C743" s="51" t="s">
        <v>100</v>
      </c>
      <c r="D743" s="51" t="s">
        <v>1128</v>
      </c>
      <c r="E743" s="51" t="s">
        <v>1129</v>
      </c>
      <c r="F743" s="51" t="s">
        <v>103</v>
      </c>
      <c r="G743" s="53">
        <v>45653</v>
      </c>
      <c r="H743" s="53">
        <v>45671</v>
      </c>
      <c r="I743" s="51" t="s">
        <v>104</v>
      </c>
      <c r="J743" s="51" t="s">
        <v>538</v>
      </c>
      <c r="K743" s="51" t="s">
        <v>539</v>
      </c>
      <c r="L743" s="51" t="s">
        <v>310</v>
      </c>
      <c r="M743" s="51" t="s">
        <v>280</v>
      </c>
      <c r="N743" s="51" t="s">
        <v>99</v>
      </c>
      <c r="O743" s="51" t="s">
        <v>641</v>
      </c>
      <c r="P743" s="54">
        <v>109554.17</v>
      </c>
      <c r="Q743" s="51" t="s">
        <v>99</v>
      </c>
      <c r="R743" s="51" t="s">
        <v>1079</v>
      </c>
      <c r="S743" s="51" t="s">
        <v>768</v>
      </c>
    </row>
    <row r="744" spans="1:19" ht="14.1" hidden="1" customHeight="1" x14ac:dyDescent="0.3">
      <c r="A744" s="52" t="s">
        <v>99</v>
      </c>
      <c r="B744" s="51" t="s">
        <v>184</v>
      </c>
      <c r="C744" s="51" t="s">
        <v>100</v>
      </c>
      <c r="D744" s="51" t="s">
        <v>1128</v>
      </c>
      <c r="E744" s="51" t="s">
        <v>1129</v>
      </c>
      <c r="F744" s="51" t="s">
        <v>103</v>
      </c>
      <c r="G744" s="53">
        <v>45653</v>
      </c>
      <c r="H744" s="53">
        <v>45671</v>
      </c>
      <c r="I744" s="51" t="s">
        <v>104</v>
      </c>
      <c r="J744" s="51" t="s">
        <v>538</v>
      </c>
      <c r="K744" s="51" t="s">
        <v>539</v>
      </c>
      <c r="L744" s="51" t="s">
        <v>310</v>
      </c>
      <c r="M744" s="51" t="s">
        <v>280</v>
      </c>
      <c r="N744" s="51" t="s">
        <v>99</v>
      </c>
      <c r="O744" s="51" t="s">
        <v>549</v>
      </c>
      <c r="P744" s="54">
        <v>777835.93</v>
      </c>
      <c r="Q744" s="51" t="s">
        <v>99</v>
      </c>
      <c r="R744" s="51" t="s">
        <v>1079</v>
      </c>
      <c r="S744" s="51" t="s">
        <v>770</v>
      </c>
    </row>
    <row r="745" spans="1:19" ht="14.1" hidden="1" customHeight="1" x14ac:dyDescent="0.3">
      <c r="A745" s="52" t="s">
        <v>99</v>
      </c>
      <c r="B745" s="51" t="s">
        <v>184</v>
      </c>
      <c r="C745" s="51" t="s">
        <v>100</v>
      </c>
      <c r="D745" s="51" t="s">
        <v>1128</v>
      </c>
      <c r="E745" s="51" t="s">
        <v>1129</v>
      </c>
      <c r="F745" s="51" t="s">
        <v>103</v>
      </c>
      <c r="G745" s="53">
        <v>45653</v>
      </c>
      <c r="H745" s="53">
        <v>45671</v>
      </c>
      <c r="I745" s="51" t="s">
        <v>104</v>
      </c>
      <c r="J745" s="51" t="s">
        <v>538</v>
      </c>
      <c r="K745" s="51" t="s">
        <v>539</v>
      </c>
      <c r="L745" s="51" t="s">
        <v>310</v>
      </c>
      <c r="M745" s="51" t="s">
        <v>280</v>
      </c>
      <c r="N745" s="51" t="s">
        <v>99</v>
      </c>
      <c r="O745" s="51" t="s">
        <v>552</v>
      </c>
      <c r="P745" s="54">
        <v>992442.73</v>
      </c>
      <c r="Q745" s="51" t="s">
        <v>99</v>
      </c>
      <c r="R745" s="51" t="s">
        <v>1079</v>
      </c>
      <c r="S745" s="51" t="s">
        <v>917</v>
      </c>
    </row>
    <row r="746" spans="1:19" ht="14.1" hidden="1" customHeight="1" x14ac:dyDescent="0.3">
      <c r="A746" s="52" t="s">
        <v>99</v>
      </c>
      <c r="B746" s="51" t="s">
        <v>184</v>
      </c>
      <c r="C746" s="51" t="s">
        <v>100</v>
      </c>
      <c r="D746" s="51" t="s">
        <v>1128</v>
      </c>
      <c r="E746" s="51" t="s">
        <v>1129</v>
      </c>
      <c r="F746" s="51" t="s">
        <v>103</v>
      </c>
      <c r="G746" s="53">
        <v>45653</v>
      </c>
      <c r="H746" s="53">
        <v>45671</v>
      </c>
      <c r="I746" s="51" t="s">
        <v>104</v>
      </c>
      <c r="J746" s="51" t="s">
        <v>538</v>
      </c>
      <c r="K746" s="51" t="s">
        <v>539</v>
      </c>
      <c r="L746" s="51" t="s">
        <v>310</v>
      </c>
      <c r="M746" s="51" t="s">
        <v>280</v>
      </c>
      <c r="N746" s="51" t="s">
        <v>99</v>
      </c>
      <c r="O746" s="51" t="s">
        <v>766</v>
      </c>
      <c r="P746" s="54">
        <v>3125</v>
      </c>
      <c r="Q746" s="51" t="s">
        <v>99</v>
      </c>
      <c r="R746" s="51" t="s">
        <v>1079</v>
      </c>
      <c r="S746" s="51" t="s">
        <v>1143</v>
      </c>
    </row>
    <row r="747" spans="1:19" ht="14.1" hidden="1" customHeight="1" x14ac:dyDescent="0.3">
      <c r="A747" s="52" t="s">
        <v>99</v>
      </c>
      <c r="B747" s="51" t="s">
        <v>184</v>
      </c>
      <c r="C747" s="51" t="s">
        <v>100</v>
      </c>
      <c r="D747" s="51" t="s">
        <v>1137</v>
      </c>
      <c r="E747" s="51" t="s">
        <v>499</v>
      </c>
      <c r="F747" s="51" t="s">
        <v>166</v>
      </c>
      <c r="G747" s="53">
        <v>45685</v>
      </c>
      <c r="H747" s="53">
        <v>45685</v>
      </c>
      <c r="I747" s="51" t="s">
        <v>167</v>
      </c>
      <c r="J747" s="51" t="s">
        <v>538</v>
      </c>
      <c r="K747" s="51" t="s">
        <v>539</v>
      </c>
      <c r="L747" s="51" t="s">
        <v>99</v>
      </c>
      <c r="M747" s="51" t="s">
        <v>280</v>
      </c>
      <c r="N747" s="51" t="s">
        <v>99</v>
      </c>
      <c r="O747" s="51" t="s">
        <v>1135</v>
      </c>
      <c r="P747" s="54">
        <v>-400000</v>
      </c>
      <c r="Q747" s="51" t="s">
        <v>99</v>
      </c>
      <c r="R747" s="51" t="s">
        <v>1138</v>
      </c>
      <c r="S747" s="51" t="s">
        <v>1139</v>
      </c>
    </row>
    <row r="748" spans="1:19" ht="14.1" hidden="1" customHeight="1" x14ac:dyDescent="0.3">
      <c r="A748" s="52" t="s">
        <v>99</v>
      </c>
      <c r="B748" s="51" t="s">
        <v>184</v>
      </c>
      <c r="C748" s="51" t="s">
        <v>100</v>
      </c>
      <c r="D748" s="51" t="s">
        <v>1137</v>
      </c>
      <c r="E748" s="51" t="s">
        <v>499</v>
      </c>
      <c r="F748" s="51" t="s">
        <v>166</v>
      </c>
      <c r="G748" s="53">
        <v>45685</v>
      </c>
      <c r="H748" s="53">
        <v>45685</v>
      </c>
      <c r="I748" s="51" t="s">
        <v>104</v>
      </c>
      <c r="J748" s="51" t="s">
        <v>538</v>
      </c>
      <c r="K748" s="51" t="s">
        <v>539</v>
      </c>
      <c r="L748" s="51" t="s">
        <v>99</v>
      </c>
      <c r="M748" s="51" t="s">
        <v>280</v>
      </c>
      <c r="N748" s="51" t="s">
        <v>99</v>
      </c>
      <c r="O748" s="51" t="s">
        <v>641</v>
      </c>
      <c r="P748" s="54">
        <v>400000</v>
      </c>
      <c r="Q748" s="51" t="s">
        <v>99</v>
      </c>
      <c r="R748" s="51" t="s">
        <v>1138</v>
      </c>
      <c r="S748" s="51" t="s">
        <v>1139</v>
      </c>
    </row>
    <row r="749" spans="1:19" ht="14.1" hidden="1" customHeight="1" x14ac:dyDescent="0.3">
      <c r="A749" s="52" t="s">
        <v>99</v>
      </c>
      <c r="B749" s="51" t="s">
        <v>184</v>
      </c>
      <c r="C749" s="51" t="s">
        <v>100</v>
      </c>
      <c r="D749" s="51" t="s">
        <v>1137</v>
      </c>
      <c r="E749" s="51" t="s">
        <v>499</v>
      </c>
      <c r="F749" s="51" t="s">
        <v>166</v>
      </c>
      <c r="G749" s="53">
        <v>45685</v>
      </c>
      <c r="H749" s="53">
        <v>45685</v>
      </c>
      <c r="I749" s="51" t="s">
        <v>167</v>
      </c>
      <c r="J749" s="51" t="s">
        <v>538</v>
      </c>
      <c r="K749" s="51" t="s">
        <v>539</v>
      </c>
      <c r="L749" s="51" t="s">
        <v>99</v>
      </c>
      <c r="M749" s="51" t="s">
        <v>280</v>
      </c>
      <c r="N749" s="51" t="s">
        <v>99</v>
      </c>
      <c r="O749" s="51" t="s">
        <v>641</v>
      </c>
      <c r="P749" s="54">
        <v>-68843.360000000001</v>
      </c>
      <c r="Q749" s="51" t="s">
        <v>99</v>
      </c>
      <c r="R749" s="51" t="s">
        <v>1138</v>
      </c>
      <c r="S749" s="51" t="s">
        <v>1139</v>
      </c>
    </row>
    <row r="750" spans="1:19" ht="14.1" hidden="1" customHeight="1" x14ac:dyDescent="0.3">
      <c r="A750" s="52" t="s">
        <v>99</v>
      </c>
      <c r="B750" s="51" t="s">
        <v>184</v>
      </c>
      <c r="C750" s="51" t="s">
        <v>100</v>
      </c>
      <c r="D750" s="51" t="s">
        <v>1102</v>
      </c>
      <c r="E750" s="51" t="s">
        <v>1103</v>
      </c>
      <c r="F750" s="51" t="s">
        <v>103</v>
      </c>
      <c r="G750" s="53">
        <v>45653</v>
      </c>
      <c r="H750" s="53">
        <v>45672</v>
      </c>
      <c r="I750" s="51" t="s">
        <v>104</v>
      </c>
      <c r="J750" s="51" t="s">
        <v>321</v>
      </c>
      <c r="K750" s="51" t="s">
        <v>322</v>
      </c>
      <c r="L750" s="51" t="s">
        <v>310</v>
      </c>
      <c r="M750" s="51" t="s">
        <v>280</v>
      </c>
      <c r="N750" s="51" t="s">
        <v>99</v>
      </c>
      <c r="O750" s="51" t="s">
        <v>281</v>
      </c>
      <c r="P750" s="54">
        <v>422026.96</v>
      </c>
      <c r="Q750" s="51" t="s">
        <v>99</v>
      </c>
      <c r="R750" s="51" t="s">
        <v>1082</v>
      </c>
      <c r="S750" s="51" t="s">
        <v>282</v>
      </c>
    </row>
    <row r="751" spans="1:19" ht="14.1" hidden="1" customHeight="1" x14ac:dyDescent="0.3">
      <c r="A751" s="52" t="s">
        <v>99</v>
      </c>
      <c r="B751" s="51" t="s">
        <v>184</v>
      </c>
      <c r="C751" s="51" t="s">
        <v>100</v>
      </c>
      <c r="D751" s="51" t="s">
        <v>1106</v>
      </c>
      <c r="E751" s="51" t="s">
        <v>1107</v>
      </c>
      <c r="F751" s="51" t="s">
        <v>103</v>
      </c>
      <c r="G751" s="53">
        <v>45653</v>
      </c>
      <c r="H751" s="53">
        <v>45672</v>
      </c>
      <c r="I751" s="51" t="s">
        <v>104</v>
      </c>
      <c r="J751" s="51" t="s">
        <v>321</v>
      </c>
      <c r="K751" s="51" t="s">
        <v>322</v>
      </c>
      <c r="L751" s="51" t="s">
        <v>310</v>
      </c>
      <c r="M751" s="51" t="s">
        <v>280</v>
      </c>
      <c r="N751" s="51" t="s">
        <v>99</v>
      </c>
      <c r="O751" s="51" t="s">
        <v>281</v>
      </c>
      <c r="P751" s="54">
        <v>2388682.06</v>
      </c>
      <c r="Q751" s="51" t="s">
        <v>99</v>
      </c>
      <c r="R751" s="51" t="s">
        <v>1082</v>
      </c>
      <c r="S751" s="51" t="s">
        <v>282</v>
      </c>
    </row>
    <row r="752" spans="1:19" ht="14.1" hidden="1" customHeight="1" x14ac:dyDescent="0.3">
      <c r="A752" s="52" t="s">
        <v>99</v>
      </c>
      <c r="B752" s="51" t="s">
        <v>184</v>
      </c>
      <c r="C752" s="51" t="s">
        <v>100</v>
      </c>
      <c r="D752" s="51" t="s">
        <v>1106</v>
      </c>
      <c r="E752" s="51" t="s">
        <v>1107</v>
      </c>
      <c r="F752" s="51" t="s">
        <v>103</v>
      </c>
      <c r="G752" s="53">
        <v>45653</v>
      </c>
      <c r="H752" s="53">
        <v>45672</v>
      </c>
      <c r="I752" s="51" t="s">
        <v>167</v>
      </c>
      <c r="J752" s="51" t="s">
        <v>321</v>
      </c>
      <c r="K752" s="51" t="s">
        <v>322</v>
      </c>
      <c r="L752" s="51" t="s">
        <v>310</v>
      </c>
      <c r="M752" s="51" t="s">
        <v>280</v>
      </c>
      <c r="N752" s="51" t="s">
        <v>99</v>
      </c>
      <c r="O752" s="51" t="s">
        <v>281</v>
      </c>
      <c r="P752" s="54">
        <v>-10000</v>
      </c>
      <c r="Q752" s="51" t="s">
        <v>99</v>
      </c>
      <c r="R752" s="51" t="s">
        <v>1082</v>
      </c>
      <c r="S752" s="51" t="s">
        <v>282</v>
      </c>
    </row>
    <row r="753" spans="1:19" ht="14.1" hidden="1" customHeight="1" x14ac:dyDescent="0.3">
      <c r="A753" s="52" t="s">
        <v>99</v>
      </c>
      <c r="B753" s="51" t="s">
        <v>184</v>
      </c>
      <c r="C753" s="51" t="s">
        <v>100</v>
      </c>
      <c r="D753" s="51" t="s">
        <v>1106</v>
      </c>
      <c r="E753" s="51" t="s">
        <v>1107</v>
      </c>
      <c r="F753" s="51" t="s">
        <v>103</v>
      </c>
      <c r="G753" s="53">
        <v>45653</v>
      </c>
      <c r="H753" s="53">
        <v>45672</v>
      </c>
      <c r="I753" s="51" t="s">
        <v>104</v>
      </c>
      <c r="J753" s="51" t="s">
        <v>321</v>
      </c>
      <c r="K753" s="51" t="s">
        <v>322</v>
      </c>
      <c r="L753" s="51" t="s">
        <v>310</v>
      </c>
      <c r="M753" s="51" t="s">
        <v>280</v>
      </c>
      <c r="N753" s="51" t="s">
        <v>99</v>
      </c>
      <c r="O753" s="51" t="s">
        <v>281</v>
      </c>
      <c r="P753" s="54">
        <v>132867.67000000001</v>
      </c>
      <c r="Q753" s="51" t="s">
        <v>99</v>
      </c>
      <c r="R753" s="51" t="s">
        <v>1082</v>
      </c>
      <c r="S753" s="51" t="s">
        <v>282</v>
      </c>
    </row>
    <row r="754" spans="1:19" ht="14.1" hidden="1" customHeight="1" x14ac:dyDescent="0.3">
      <c r="A754" s="52" t="s">
        <v>99</v>
      </c>
      <c r="B754" s="51" t="s">
        <v>184</v>
      </c>
      <c r="C754" s="51" t="s">
        <v>100</v>
      </c>
      <c r="D754" s="51" t="s">
        <v>1106</v>
      </c>
      <c r="E754" s="51" t="s">
        <v>1107</v>
      </c>
      <c r="F754" s="51" t="s">
        <v>103</v>
      </c>
      <c r="G754" s="53">
        <v>45653</v>
      </c>
      <c r="H754" s="53">
        <v>45672</v>
      </c>
      <c r="I754" s="51" t="s">
        <v>104</v>
      </c>
      <c r="J754" s="51" t="s">
        <v>321</v>
      </c>
      <c r="K754" s="51" t="s">
        <v>322</v>
      </c>
      <c r="L754" s="51" t="s">
        <v>310</v>
      </c>
      <c r="M754" s="51" t="s">
        <v>280</v>
      </c>
      <c r="N754" s="51" t="s">
        <v>99</v>
      </c>
      <c r="O754" s="51" t="s">
        <v>542</v>
      </c>
      <c r="P754" s="54">
        <v>213585.37</v>
      </c>
      <c r="Q754" s="51" t="s">
        <v>99</v>
      </c>
      <c r="R754" s="51" t="s">
        <v>1082</v>
      </c>
      <c r="S754" s="51" t="s">
        <v>1034</v>
      </c>
    </row>
    <row r="755" spans="1:19" ht="14.1" hidden="1" customHeight="1" x14ac:dyDescent="0.3">
      <c r="A755" s="52" t="s">
        <v>99</v>
      </c>
      <c r="B755" s="51" t="s">
        <v>184</v>
      </c>
      <c r="C755" s="51" t="s">
        <v>100</v>
      </c>
      <c r="D755" s="51" t="s">
        <v>1110</v>
      </c>
      <c r="E755" s="51" t="s">
        <v>1111</v>
      </c>
      <c r="F755" s="51" t="s">
        <v>103</v>
      </c>
      <c r="G755" s="53">
        <v>45667</v>
      </c>
      <c r="H755" s="53">
        <v>45672</v>
      </c>
      <c r="I755" s="51" t="s">
        <v>104</v>
      </c>
      <c r="J755" s="51" t="s">
        <v>321</v>
      </c>
      <c r="K755" s="51" t="s">
        <v>322</v>
      </c>
      <c r="L755" s="51" t="s">
        <v>285</v>
      </c>
      <c r="M755" s="51" t="s">
        <v>280</v>
      </c>
      <c r="N755" s="51" t="s">
        <v>99</v>
      </c>
      <c r="O755" s="51" t="s">
        <v>281</v>
      </c>
      <c r="P755" s="54">
        <v>265016.40000000002</v>
      </c>
      <c r="Q755" s="51" t="s">
        <v>99</v>
      </c>
      <c r="R755" s="51" t="s">
        <v>1082</v>
      </c>
      <c r="S755" s="51" t="s">
        <v>282</v>
      </c>
    </row>
    <row r="756" spans="1:19" ht="14.1" hidden="1" customHeight="1" x14ac:dyDescent="0.3">
      <c r="A756" s="52" t="s">
        <v>99</v>
      </c>
      <c r="B756" s="51" t="s">
        <v>184</v>
      </c>
      <c r="C756" s="51" t="s">
        <v>100</v>
      </c>
      <c r="D756" s="51" t="s">
        <v>1110</v>
      </c>
      <c r="E756" s="51" t="s">
        <v>1111</v>
      </c>
      <c r="F756" s="51" t="s">
        <v>103</v>
      </c>
      <c r="G756" s="53">
        <v>45667</v>
      </c>
      <c r="H756" s="53">
        <v>45672</v>
      </c>
      <c r="I756" s="51" t="s">
        <v>104</v>
      </c>
      <c r="J756" s="51" t="s">
        <v>321</v>
      </c>
      <c r="K756" s="51" t="s">
        <v>322</v>
      </c>
      <c r="L756" s="51" t="s">
        <v>285</v>
      </c>
      <c r="M756" s="51" t="s">
        <v>280</v>
      </c>
      <c r="N756" s="51" t="s">
        <v>99</v>
      </c>
      <c r="O756" s="51" t="s">
        <v>281</v>
      </c>
      <c r="P756" s="54">
        <v>194865</v>
      </c>
      <c r="Q756" s="51" t="s">
        <v>99</v>
      </c>
      <c r="R756" s="51" t="s">
        <v>1082</v>
      </c>
      <c r="S756" s="51" t="s">
        <v>282</v>
      </c>
    </row>
    <row r="757" spans="1:19" ht="14.1" hidden="1" customHeight="1" x14ac:dyDescent="0.3">
      <c r="A757" s="52" t="s">
        <v>99</v>
      </c>
      <c r="B757" s="51" t="s">
        <v>184</v>
      </c>
      <c r="C757" s="51" t="s">
        <v>100</v>
      </c>
      <c r="D757" s="51" t="s">
        <v>1144</v>
      </c>
      <c r="E757" s="51" t="s">
        <v>1145</v>
      </c>
      <c r="F757" s="51" t="s">
        <v>103</v>
      </c>
      <c r="G757" s="53">
        <v>45663</v>
      </c>
      <c r="H757" s="53">
        <v>45672</v>
      </c>
      <c r="I757" s="51" t="s">
        <v>104</v>
      </c>
      <c r="J757" s="51" t="s">
        <v>325</v>
      </c>
      <c r="K757" s="51" t="s">
        <v>326</v>
      </c>
      <c r="L757" s="51" t="s">
        <v>327</v>
      </c>
      <c r="M757" s="51" t="s">
        <v>280</v>
      </c>
      <c r="N757" s="51" t="s">
        <v>99</v>
      </c>
      <c r="O757" s="51" t="s">
        <v>281</v>
      </c>
      <c r="P757" s="54">
        <v>470122.77</v>
      </c>
      <c r="Q757" s="51" t="s">
        <v>99</v>
      </c>
      <c r="R757" s="51" t="s">
        <v>1082</v>
      </c>
      <c r="S757" s="51" t="s">
        <v>282</v>
      </c>
    </row>
    <row r="758" spans="1:19" ht="14.1" hidden="1" customHeight="1" x14ac:dyDescent="0.3">
      <c r="A758" s="52" t="s">
        <v>99</v>
      </c>
      <c r="B758" s="51" t="s">
        <v>184</v>
      </c>
      <c r="C758" s="51" t="s">
        <v>100</v>
      </c>
      <c r="D758" s="51" t="s">
        <v>1144</v>
      </c>
      <c r="E758" s="51" t="s">
        <v>1145</v>
      </c>
      <c r="F758" s="51" t="s">
        <v>103</v>
      </c>
      <c r="G758" s="53">
        <v>45663</v>
      </c>
      <c r="H758" s="53">
        <v>45672</v>
      </c>
      <c r="I758" s="51" t="s">
        <v>104</v>
      </c>
      <c r="J758" s="51" t="s">
        <v>325</v>
      </c>
      <c r="K758" s="51" t="s">
        <v>326</v>
      </c>
      <c r="L758" s="51" t="s">
        <v>327</v>
      </c>
      <c r="M758" s="51" t="s">
        <v>280</v>
      </c>
      <c r="N758" s="51" t="s">
        <v>99</v>
      </c>
      <c r="O758" s="51" t="s">
        <v>302</v>
      </c>
      <c r="P758" s="54">
        <v>21440</v>
      </c>
      <c r="Q758" s="51" t="s">
        <v>99</v>
      </c>
      <c r="R758" s="51" t="s">
        <v>1082</v>
      </c>
      <c r="S758" s="51" t="s">
        <v>303</v>
      </c>
    </row>
    <row r="759" spans="1:19" ht="14.1" hidden="1" customHeight="1" x14ac:dyDescent="0.3">
      <c r="A759" s="52" t="s">
        <v>99</v>
      </c>
      <c r="B759" s="51" t="s">
        <v>184</v>
      </c>
      <c r="C759" s="51" t="s">
        <v>100</v>
      </c>
      <c r="D759" s="51" t="s">
        <v>1146</v>
      </c>
      <c r="E759" s="51" t="s">
        <v>1147</v>
      </c>
      <c r="F759" s="51" t="s">
        <v>103</v>
      </c>
      <c r="G759" s="53">
        <v>45664</v>
      </c>
      <c r="H759" s="53">
        <v>45672</v>
      </c>
      <c r="I759" s="51" t="s">
        <v>104</v>
      </c>
      <c r="J759" s="51" t="s">
        <v>325</v>
      </c>
      <c r="K759" s="51" t="s">
        <v>326</v>
      </c>
      <c r="L759" s="51" t="s">
        <v>327</v>
      </c>
      <c r="M759" s="51" t="s">
        <v>280</v>
      </c>
      <c r="N759" s="51" t="s">
        <v>99</v>
      </c>
      <c r="O759" s="51" t="s">
        <v>281</v>
      </c>
      <c r="P759" s="54">
        <v>32762</v>
      </c>
      <c r="Q759" s="51" t="s">
        <v>99</v>
      </c>
      <c r="R759" s="51" t="s">
        <v>1082</v>
      </c>
      <c r="S759" s="51" t="s">
        <v>282</v>
      </c>
    </row>
    <row r="760" spans="1:19" ht="14.1" hidden="1" customHeight="1" x14ac:dyDescent="0.3">
      <c r="A760" s="52" t="s">
        <v>99</v>
      </c>
      <c r="B760" s="51" t="s">
        <v>184</v>
      </c>
      <c r="C760" s="51" t="s">
        <v>100</v>
      </c>
      <c r="D760" s="51" t="s">
        <v>1148</v>
      </c>
      <c r="E760" s="51" t="s">
        <v>1149</v>
      </c>
      <c r="F760" s="51" t="s">
        <v>103</v>
      </c>
      <c r="G760" s="53">
        <v>45666</v>
      </c>
      <c r="H760" s="53">
        <v>45672</v>
      </c>
      <c r="I760" s="51" t="s">
        <v>104</v>
      </c>
      <c r="J760" s="51" t="s">
        <v>325</v>
      </c>
      <c r="K760" s="51" t="s">
        <v>326</v>
      </c>
      <c r="L760" s="51" t="s">
        <v>327</v>
      </c>
      <c r="M760" s="51" t="s">
        <v>280</v>
      </c>
      <c r="N760" s="51" t="s">
        <v>99</v>
      </c>
      <c r="O760" s="51" t="s">
        <v>549</v>
      </c>
      <c r="P760" s="54">
        <v>24100</v>
      </c>
      <c r="Q760" s="51" t="s">
        <v>99</v>
      </c>
      <c r="R760" s="51" t="s">
        <v>1082</v>
      </c>
      <c r="S760" s="51" t="s">
        <v>770</v>
      </c>
    </row>
    <row r="761" spans="1:19" ht="14.1" hidden="1" customHeight="1" x14ac:dyDescent="0.3">
      <c r="A761" s="52" t="s">
        <v>99</v>
      </c>
      <c r="B761" s="51" t="s">
        <v>184</v>
      </c>
      <c r="C761" s="51" t="s">
        <v>100</v>
      </c>
      <c r="D761" s="51" t="s">
        <v>1148</v>
      </c>
      <c r="E761" s="51" t="s">
        <v>1149</v>
      </c>
      <c r="F761" s="51" t="s">
        <v>103</v>
      </c>
      <c r="G761" s="53">
        <v>45666</v>
      </c>
      <c r="H761" s="53">
        <v>45672</v>
      </c>
      <c r="I761" s="51" t="s">
        <v>104</v>
      </c>
      <c r="J761" s="51" t="s">
        <v>325</v>
      </c>
      <c r="K761" s="51" t="s">
        <v>326</v>
      </c>
      <c r="L761" s="51" t="s">
        <v>327</v>
      </c>
      <c r="M761" s="51" t="s">
        <v>280</v>
      </c>
      <c r="N761" s="51" t="s">
        <v>99</v>
      </c>
      <c r="O761" s="51" t="s">
        <v>641</v>
      </c>
      <c r="P761" s="54">
        <v>11856</v>
      </c>
      <c r="Q761" s="51" t="s">
        <v>99</v>
      </c>
      <c r="R761" s="51" t="s">
        <v>1082</v>
      </c>
      <c r="S761" s="51" t="s">
        <v>768</v>
      </c>
    </row>
    <row r="762" spans="1:19" ht="14.1" hidden="1" customHeight="1" x14ac:dyDescent="0.3">
      <c r="A762" s="52" t="s">
        <v>99</v>
      </c>
      <c r="B762" s="51" t="s">
        <v>184</v>
      </c>
      <c r="C762" s="51" t="s">
        <v>100</v>
      </c>
      <c r="D762" s="51" t="s">
        <v>1148</v>
      </c>
      <c r="E762" s="51" t="s">
        <v>1149</v>
      </c>
      <c r="F762" s="51" t="s">
        <v>103</v>
      </c>
      <c r="G762" s="53">
        <v>45666</v>
      </c>
      <c r="H762" s="53">
        <v>45672</v>
      </c>
      <c r="I762" s="51" t="s">
        <v>104</v>
      </c>
      <c r="J762" s="51" t="s">
        <v>325</v>
      </c>
      <c r="K762" s="51" t="s">
        <v>326</v>
      </c>
      <c r="L762" s="51" t="s">
        <v>327</v>
      </c>
      <c r="M762" s="51" t="s">
        <v>280</v>
      </c>
      <c r="N762" s="51" t="s">
        <v>99</v>
      </c>
      <c r="O762" s="51" t="s">
        <v>552</v>
      </c>
      <c r="P762" s="54">
        <v>61991</v>
      </c>
      <c r="Q762" s="51" t="s">
        <v>99</v>
      </c>
      <c r="R762" s="51" t="s">
        <v>1082</v>
      </c>
      <c r="S762" s="51" t="s">
        <v>917</v>
      </c>
    </row>
    <row r="763" spans="1:19" ht="14.1" hidden="1" customHeight="1" x14ac:dyDescent="0.3">
      <c r="A763" s="52" t="s">
        <v>99</v>
      </c>
      <c r="B763" s="51" t="s">
        <v>184</v>
      </c>
      <c r="C763" s="51" t="s">
        <v>100</v>
      </c>
      <c r="D763" s="51" t="s">
        <v>1148</v>
      </c>
      <c r="E763" s="51" t="s">
        <v>1149</v>
      </c>
      <c r="F763" s="51" t="s">
        <v>103</v>
      </c>
      <c r="G763" s="53">
        <v>45666</v>
      </c>
      <c r="H763" s="53">
        <v>45672</v>
      </c>
      <c r="I763" s="51" t="s">
        <v>104</v>
      </c>
      <c r="J763" s="51" t="s">
        <v>325</v>
      </c>
      <c r="K763" s="51" t="s">
        <v>326</v>
      </c>
      <c r="L763" s="51" t="s">
        <v>327</v>
      </c>
      <c r="M763" s="51" t="s">
        <v>280</v>
      </c>
      <c r="N763" s="51" t="s">
        <v>99</v>
      </c>
      <c r="O763" s="51" t="s">
        <v>334</v>
      </c>
      <c r="P763" s="54">
        <v>3834</v>
      </c>
      <c r="Q763" s="51" t="s">
        <v>99</v>
      </c>
      <c r="R763" s="51" t="s">
        <v>1082</v>
      </c>
      <c r="S763" s="51" t="s">
        <v>772</v>
      </c>
    </row>
    <row r="764" spans="1:19" ht="14.1" hidden="1" customHeight="1" x14ac:dyDescent="0.3">
      <c r="A764" s="52" t="s">
        <v>99</v>
      </c>
      <c r="B764" s="51" t="s">
        <v>184</v>
      </c>
      <c r="C764" s="51" t="s">
        <v>100</v>
      </c>
      <c r="D764" s="51" t="s">
        <v>1148</v>
      </c>
      <c r="E764" s="51" t="s">
        <v>1149</v>
      </c>
      <c r="F764" s="51" t="s">
        <v>103</v>
      </c>
      <c r="G764" s="53">
        <v>45666</v>
      </c>
      <c r="H764" s="53">
        <v>45672</v>
      </c>
      <c r="I764" s="51" t="s">
        <v>104</v>
      </c>
      <c r="J764" s="51" t="s">
        <v>325</v>
      </c>
      <c r="K764" s="51" t="s">
        <v>326</v>
      </c>
      <c r="L764" s="51" t="s">
        <v>327</v>
      </c>
      <c r="M764" s="51" t="s">
        <v>280</v>
      </c>
      <c r="N764" s="51" t="s">
        <v>99</v>
      </c>
      <c r="O764" s="51" t="s">
        <v>540</v>
      </c>
      <c r="P764" s="54">
        <v>10589</v>
      </c>
      <c r="Q764" s="51" t="s">
        <v>99</v>
      </c>
      <c r="R764" s="51" t="s">
        <v>1082</v>
      </c>
      <c r="S764" s="51" t="s">
        <v>773</v>
      </c>
    </row>
    <row r="765" spans="1:19" ht="14.1" hidden="1" customHeight="1" x14ac:dyDescent="0.3">
      <c r="A765" s="52" t="s">
        <v>99</v>
      </c>
      <c r="B765" s="51" t="s">
        <v>184</v>
      </c>
      <c r="C765" s="51" t="s">
        <v>100</v>
      </c>
      <c r="D765" s="51" t="s">
        <v>1148</v>
      </c>
      <c r="E765" s="51" t="s">
        <v>1149</v>
      </c>
      <c r="F765" s="51" t="s">
        <v>103</v>
      </c>
      <c r="G765" s="53">
        <v>45666</v>
      </c>
      <c r="H765" s="53">
        <v>45672</v>
      </c>
      <c r="I765" s="51" t="s">
        <v>104</v>
      </c>
      <c r="J765" s="51" t="s">
        <v>325</v>
      </c>
      <c r="K765" s="51" t="s">
        <v>326</v>
      </c>
      <c r="L765" s="51" t="s">
        <v>327</v>
      </c>
      <c r="M765" s="51" t="s">
        <v>280</v>
      </c>
      <c r="N765" s="51" t="s">
        <v>99</v>
      </c>
      <c r="O765" s="51" t="s">
        <v>766</v>
      </c>
      <c r="P765" s="54">
        <v>5016</v>
      </c>
      <c r="Q765" s="51" t="s">
        <v>99</v>
      </c>
      <c r="R765" s="51" t="s">
        <v>1082</v>
      </c>
      <c r="S765" s="51" t="s">
        <v>1143</v>
      </c>
    </row>
    <row r="766" spans="1:19" ht="14.1" hidden="1" customHeight="1" x14ac:dyDescent="0.3">
      <c r="A766" s="52" t="s">
        <v>99</v>
      </c>
      <c r="B766" s="51" t="s">
        <v>184</v>
      </c>
      <c r="C766" s="51" t="s">
        <v>100</v>
      </c>
      <c r="D766" s="51" t="s">
        <v>1148</v>
      </c>
      <c r="E766" s="51" t="s">
        <v>1149</v>
      </c>
      <c r="F766" s="51" t="s">
        <v>103</v>
      </c>
      <c r="G766" s="53">
        <v>45666</v>
      </c>
      <c r="H766" s="53">
        <v>45672</v>
      </c>
      <c r="I766" s="51" t="s">
        <v>104</v>
      </c>
      <c r="J766" s="51" t="s">
        <v>325</v>
      </c>
      <c r="K766" s="51" t="s">
        <v>326</v>
      </c>
      <c r="L766" s="51" t="s">
        <v>327</v>
      </c>
      <c r="M766" s="51" t="s">
        <v>280</v>
      </c>
      <c r="N766" s="51" t="s">
        <v>99</v>
      </c>
      <c r="O766" s="51" t="s">
        <v>636</v>
      </c>
      <c r="P766" s="54">
        <v>23016</v>
      </c>
      <c r="Q766" s="51" t="s">
        <v>99</v>
      </c>
      <c r="R766" s="51" t="s">
        <v>1082</v>
      </c>
      <c r="S766" s="51" t="s">
        <v>660</v>
      </c>
    </row>
    <row r="767" spans="1:19" ht="14.1" hidden="1" customHeight="1" x14ac:dyDescent="0.3">
      <c r="A767" s="52" t="s">
        <v>99</v>
      </c>
      <c r="B767" s="51" t="s">
        <v>184</v>
      </c>
      <c r="C767" s="51" t="s">
        <v>100</v>
      </c>
      <c r="D767" s="51" t="s">
        <v>1148</v>
      </c>
      <c r="E767" s="51" t="s">
        <v>1149</v>
      </c>
      <c r="F767" s="51" t="s">
        <v>103</v>
      </c>
      <c r="G767" s="53">
        <v>45666</v>
      </c>
      <c r="H767" s="53">
        <v>45672</v>
      </c>
      <c r="I767" s="51" t="s">
        <v>104</v>
      </c>
      <c r="J767" s="51" t="s">
        <v>325</v>
      </c>
      <c r="K767" s="51" t="s">
        <v>326</v>
      </c>
      <c r="L767" s="51" t="s">
        <v>327</v>
      </c>
      <c r="M767" s="51" t="s">
        <v>280</v>
      </c>
      <c r="N767" s="51" t="s">
        <v>99</v>
      </c>
      <c r="O767" s="51" t="s">
        <v>763</v>
      </c>
      <c r="P767" s="54">
        <v>2736</v>
      </c>
      <c r="Q767" s="51" t="s">
        <v>99</v>
      </c>
      <c r="R767" s="51" t="s">
        <v>1082</v>
      </c>
      <c r="S767" s="51" t="s">
        <v>1142</v>
      </c>
    </row>
    <row r="768" spans="1:19" ht="14.1" hidden="1" customHeight="1" x14ac:dyDescent="0.3">
      <c r="A768" s="52" t="s">
        <v>99</v>
      </c>
      <c r="B768" s="51" t="s">
        <v>184</v>
      </c>
      <c r="C768" s="51" t="s">
        <v>100</v>
      </c>
      <c r="D768" s="51" t="s">
        <v>1148</v>
      </c>
      <c r="E768" s="51" t="s">
        <v>1149</v>
      </c>
      <c r="F768" s="51" t="s">
        <v>103</v>
      </c>
      <c r="G768" s="53">
        <v>45666</v>
      </c>
      <c r="H768" s="53">
        <v>45672</v>
      </c>
      <c r="I768" s="51" t="s">
        <v>104</v>
      </c>
      <c r="J768" s="51" t="s">
        <v>325</v>
      </c>
      <c r="K768" s="51" t="s">
        <v>326</v>
      </c>
      <c r="L768" s="51" t="s">
        <v>327</v>
      </c>
      <c r="M768" s="51" t="s">
        <v>280</v>
      </c>
      <c r="N768" s="51" t="s">
        <v>99</v>
      </c>
      <c r="O768" s="51" t="s">
        <v>756</v>
      </c>
      <c r="P768" s="54">
        <v>570</v>
      </c>
      <c r="Q768" s="51" t="s">
        <v>99</v>
      </c>
      <c r="R768" s="51" t="s">
        <v>1082</v>
      </c>
      <c r="S768" s="51" t="s">
        <v>1140</v>
      </c>
    </row>
    <row r="769" spans="1:19" ht="14.1" hidden="1" customHeight="1" x14ac:dyDescent="0.3">
      <c r="A769" s="52" t="s">
        <v>99</v>
      </c>
      <c r="B769" s="51" t="s">
        <v>184</v>
      </c>
      <c r="C769" s="51" t="s">
        <v>100</v>
      </c>
      <c r="D769" s="51" t="s">
        <v>1148</v>
      </c>
      <c r="E769" s="51" t="s">
        <v>1149</v>
      </c>
      <c r="F769" s="51" t="s">
        <v>103</v>
      </c>
      <c r="G769" s="53">
        <v>45666</v>
      </c>
      <c r="H769" s="53">
        <v>45672</v>
      </c>
      <c r="I769" s="51" t="s">
        <v>104</v>
      </c>
      <c r="J769" s="51" t="s">
        <v>325</v>
      </c>
      <c r="K769" s="51" t="s">
        <v>326</v>
      </c>
      <c r="L769" s="51" t="s">
        <v>327</v>
      </c>
      <c r="M769" s="51" t="s">
        <v>280</v>
      </c>
      <c r="N769" s="51" t="s">
        <v>99</v>
      </c>
      <c r="O769" s="51" t="s">
        <v>758</v>
      </c>
      <c r="P769" s="54">
        <v>2166</v>
      </c>
      <c r="Q769" s="51" t="s">
        <v>99</v>
      </c>
      <c r="R769" s="51" t="s">
        <v>1082</v>
      </c>
      <c r="S769" s="51" t="s">
        <v>1130</v>
      </c>
    </row>
    <row r="770" spans="1:19" ht="14.1" hidden="1" customHeight="1" x14ac:dyDescent="0.3">
      <c r="A770" s="52" t="s">
        <v>99</v>
      </c>
      <c r="B770" s="51" t="s">
        <v>184</v>
      </c>
      <c r="C770" s="51" t="s">
        <v>100</v>
      </c>
      <c r="D770" s="51" t="s">
        <v>1148</v>
      </c>
      <c r="E770" s="51" t="s">
        <v>1149</v>
      </c>
      <c r="F770" s="51" t="s">
        <v>103</v>
      </c>
      <c r="G770" s="53">
        <v>45666</v>
      </c>
      <c r="H770" s="53">
        <v>45672</v>
      </c>
      <c r="I770" s="51" t="s">
        <v>104</v>
      </c>
      <c r="J770" s="51" t="s">
        <v>325</v>
      </c>
      <c r="K770" s="51" t="s">
        <v>326</v>
      </c>
      <c r="L770" s="51" t="s">
        <v>327</v>
      </c>
      <c r="M770" s="51" t="s">
        <v>280</v>
      </c>
      <c r="N770" s="51" t="s">
        <v>99</v>
      </c>
      <c r="O770" s="51" t="s">
        <v>1150</v>
      </c>
      <c r="P770" s="54">
        <v>20052</v>
      </c>
      <c r="Q770" s="51" t="s">
        <v>99</v>
      </c>
      <c r="R770" s="51" t="s">
        <v>1082</v>
      </c>
      <c r="S770" s="51" t="s">
        <v>1151</v>
      </c>
    </row>
    <row r="771" spans="1:19" ht="14.1" hidden="1" customHeight="1" x14ac:dyDescent="0.3">
      <c r="A771" s="52" t="s">
        <v>99</v>
      </c>
      <c r="B771" s="51" t="s">
        <v>184</v>
      </c>
      <c r="C771" s="51" t="s">
        <v>100</v>
      </c>
      <c r="D771" s="51" t="s">
        <v>1077</v>
      </c>
      <c r="E771" s="51" t="s">
        <v>1078</v>
      </c>
      <c r="F771" s="51" t="s">
        <v>103</v>
      </c>
      <c r="G771" s="53">
        <v>45653</v>
      </c>
      <c r="H771" s="53">
        <v>45671</v>
      </c>
      <c r="I771" s="51" t="s">
        <v>104</v>
      </c>
      <c r="J771" s="51" t="s">
        <v>487</v>
      </c>
      <c r="K771" s="51" t="s">
        <v>488</v>
      </c>
      <c r="L771" s="51" t="s">
        <v>310</v>
      </c>
      <c r="M771" s="51" t="s">
        <v>280</v>
      </c>
      <c r="N771" s="51" t="s">
        <v>99</v>
      </c>
      <c r="O771" s="51" t="s">
        <v>281</v>
      </c>
      <c r="P771" s="54">
        <v>34502</v>
      </c>
      <c r="Q771" s="51" t="s">
        <v>99</v>
      </c>
      <c r="R771" s="51" t="s">
        <v>1079</v>
      </c>
      <c r="S771" s="51" t="s">
        <v>282</v>
      </c>
    </row>
    <row r="772" spans="1:19" ht="14.1" hidden="1" customHeight="1" x14ac:dyDescent="0.3">
      <c r="A772" s="52" t="s">
        <v>99</v>
      </c>
      <c r="B772" s="51" t="s">
        <v>184</v>
      </c>
      <c r="C772" s="51" t="s">
        <v>100</v>
      </c>
      <c r="D772" s="51" t="s">
        <v>1152</v>
      </c>
      <c r="E772" s="51" t="s">
        <v>1153</v>
      </c>
      <c r="F772" s="51" t="s">
        <v>103</v>
      </c>
      <c r="G772" s="53">
        <v>45657</v>
      </c>
      <c r="H772" s="53">
        <v>45672</v>
      </c>
      <c r="I772" s="51" t="s">
        <v>104</v>
      </c>
      <c r="J772" s="51" t="s">
        <v>340</v>
      </c>
      <c r="K772" s="51" t="s">
        <v>341</v>
      </c>
      <c r="L772" s="51" t="s">
        <v>348</v>
      </c>
      <c r="M772" s="51" t="s">
        <v>280</v>
      </c>
      <c r="N772" s="51" t="s">
        <v>99</v>
      </c>
      <c r="O772" s="51" t="s">
        <v>281</v>
      </c>
      <c r="P772" s="54">
        <v>23538.73</v>
      </c>
      <c r="Q772" s="51" t="s">
        <v>99</v>
      </c>
      <c r="R772" s="51" t="s">
        <v>1082</v>
      </c>
      <c r="S772" s="51" t="s">
        <v>282</v>
      </c>
    </row>
    <row r="773" spans="1:19" ht="14.1" hidden="1" customHeight="1" x14ac:dyDescent="0.3">
      <c r="A773" s="52" t="s">
        <v>99</v>
      </c>
      <c r="B773" s="51" t="s">
        <v>184</v>
      </c>
      <c r="C773" s="51" t="s">
        <v>100</v>
      </c>
      <c r="D773" s="51" t="s">
        <v>1154</v>
      </c>
      <c r="E773" s="51" t="s">
        <v>1155</v>
      </c>
      <c r="F773" s="51" t="s">
        <v>103</v>
      </c>
      <c r="G773" s="53">
        <v>45657</v>
      </c>
      <c r="H773" s="53">
        <v>45672</v>
      </c>
      <c r="I773" s="51" t="s">
        <v>104</v>
      </c>
      <c r="J773" s="51" t="s">
        <v>340</v>
      </c>
      <c r="K773" s="51" t="s">
        <v>341</v>
      </c>
      <c r="L773" s="51" t="s">
        <v>348</v>
      </c>
      <c r="M773" s="51" t="s">
        <v>280</v>
      </c>
      <c r="N773" s="51" t="s">
        <v>99</v>
      </c>
      <c r="O773" s="51" t="s">
        <v>281</v>
      </c>
      <c r="P773" s="54">
        <v>1091567.6000000001</v>
      </c>
      <c r="Q773" s="51" t="s">
        <v>99</v>
      </c>
      <c r="R773" s="51" t="s">
        <v>1082</v>
      </c>
      <c r="S773" s="51" t="s">
        <v>282</v>
      </c>
    </row>
    <row r="774" spans="1:19" ht="14.1" hidden="1" customHeight="1" x14ac:dyDescent="0.3">
      <c r="A774" s="52" t="s">
        <v>99</v>
      </c>
      <c r="B774" s="51" t="s">
        <v>184</v>
      </c>
      <c r="C774" s="51" t="s">
        <v>100</v>
      </c>
      <c r="D774" s="51" t="s">
        <v>1156</v>
      </c>
      <c r="E774" s="51" t="s">
        <v>1157</v>
      </c>
      <c r="F774" s="51" t="s">
        <v>103</v>
      </c>
      <c r="G774" s="53">
        <v>45657</v>
      </c>
      <c r="H774" s="53">
        <v>45672</v>
      </c>
      <c r="I774" s="51" t="s">
        <v>104</v>
      </c>
      <c r="J774" s="51" t="s">
        <v>340</v>
      </c>
      <c r="K774" s="51" t="s">
        <v>341</v>
      </c>
      <c r="L774" s="51" t="s">
        <v>348</v>
      </c>
      <c r="M774" s="51" t="s">
        <v>280</v>
      </c>
      <c r="N774" s="51" t="s">
        <v>99</v>
      </c>
      <c r="O774" s="51" t="s">
        <v>352</v>
      </c>
      <c r="P774" s="54">
        <v>36722.5</v>
      </c>
      <c r="Q774" s="51" t="s">
        <v>99</v>
      </c>
      <c r="R774" s="51" t="s">
        <v>1082</v>
      </c>
      <c r="S774" s="51" t="s">
        <v>1158</v>
      </c>
    </row>
    <row r="775" spans="1:19" ht="14.1" hidden="1" customHeight="1" x14ac:dyDescent="0.3">
      <c r="A775" s="52" t="s">
        <v>99</v>
      </c>
      <c r="B775" s="51" t="s">
        <v>184</v>
      </c>
      <c r="C775" s="51" t="s">
        <v>100</v>
      </c>
      <c r="D775" s="51" t="s">
        <v>1156</v>
      </c>
      <c r="E775" s="51" t="s">
        <v>1157</v>
      </c>
      <c r="F775" s="51" t="s">
        <v>103</v>
      </c>
      <c r="G775" s="53">
        <v>45657</v>
      </c>
      <c r="H775" s="53">
        <v>45672</v>
      </c>
      <c r="I775" s="51" t="s">
        <v>104</v>
      </c>
      <c r="J775" s="51" t="s">
        <v>340</v>
      </c>
      <c r="K775" s="51" t="s">
        <v>341</v>
      </c>
      <c r="L775" s="51" t="s">
        <v>348</v>
      </c>
      <c r="M775" s="51" t="s">
        <v>280</v>
      </c>
      <c r="N775" s="51" t="s">
        <v>99</v>
      </c>
      <c r="O775" s="51" t="s">
        <v>281</v>
      </c>
      <c r="P775" s="54">
        <v>138601.5</v>
      </c>
      <c r="Q775" s="51" t="s">
        <v>99</v>
      </c>
      <c r="R775" s="51" t="s">
        <v>1082</v>
      </c>
      <c r="S775" s="51" t="s">
        <v>282</v>
      </c>
    </row>
    <row r="776" spans="1:19" ht="14.1" hidden="1" customHeight="1" x14ac:dyDescent="0.3">
      <c r="A776" s="52" t="s">
        <v>99</v>
      </c>
      <c r="B776" s="51" t="s">
        <v>184</v>
      </c>
      <c r="C776" s="51" t="s">
        <v>100</v>
      </c>
      <c r="D776" s="51" t="s">
        <v>1159</v>
      </c>
      <c r="E776" s="51" t="s">
        <v>1160</v>
      </c>
      <c r="F776" s="51" t="s">
        <v>103</v>
      </c>
      <c r="G776" s="53">
        <v>45657</v>
      </c>
      <c r="H776" s="53">
        <v>45672</v>
      </c>
      <c r="I776" s="51" t="s">
        <v>104</v>
      </c>
      <c r="J776" s="51" t="s">
        <v>340</v>
      </c>
      <c r="K776" s="51" t="s">
        <v>341</v>
      </c>
      <c r="L776" s="51" t="s">
        <v>348</v>
      </c>
      <c r="M776" s="51" t="s">
        <v>280</v>
      </c>
      <c r="N776" s="51" t="s">
        <v>99</v>
      </c>
      <c r="O776" s="51" t="s">
        <v>281</v>
      </c>
      <c r="P776" s="54">
        <v>771</v>
      </c>
      <c r="Q776" s="51" t="s">
        <v>99</v>
      </c>
      <c r="R776" s="51" t="s">
        <v>1082</v>
      </c>
      <c r="S776" s="51" t="s">
        <v>282</v>
      </c>
    </row>
    <row r="777" spans="1:19" ht="14.1" hidden="1" customHeight="1" x14ac:dyDescent="0.3">
      <c r="A777" s="52" t="s">
        <v>99</v>
      </c>
      <c r="B777" s="51" t="s">
        <v>184</v>
      </c>
      <c r="C777" s="51" t="s">
        <v>100</v>
      </c>
      <c r="D777" s="51" t="s">
        <v>1161</v>
      </c>
      <c r="E777" s="51" t="s">
        <v>1162</v>
      </c>
      <c r="F777" s="51" t="s">
        <v>103</v>
      </c>
      <c r="G777" s="53">
        <v>45665</v>
      </c>
      <c r="H777" s="53">
        <v>45672</v>
      </c>
      <c r="I777" s="51" t="s">
        <v>104</v>
      </c>
      <c r="J777" s="51" t="s">
        <v>340</v>
      </c>
      <c r="K777" s="51" t="s">
        <v>341</v>
      </c>
      <c r="L777" s="51" t="s">
        <v>345</v>
      </c>
      <c r="M777" s="51" t="s">
        <v>280</v>
      </c>
      <c r="N777" s="51" t="s">
        <v>99</v>
      </c>
      <c r="O777" s="51" t="s">
        <v>281</v>
      </c>
      <c r="P777" s="54">
        <v>251451</v>
      </c>
      <c r="Q777" s="51" t="s">
        <v>99</v>
      </c>
      <c r="R777" s="51" t="s">
        <v>1082</v>
      </c>
      <c r="S777" s="51" t="s">
        <v>282</v>
      </c>
    </row>
    <row r="778" spans="1:19" ht="14.1" hidden="1" customHeight="1" x14ac:dyDescent="0.3">
      <c r="A778" s="52" t="s">
        <v>99</v>
      </c>
      <c r="B778" s="51" t="s">
        <v>184</v>
      </c>
      <c r="C778" s="51" t="s">
        <v>100</v>
      </c>
      <c r="D778" s="51" t="s">
        <v>1161</v>
      </c>
      <c r="E778" s="51" t="s">
        <v>1162</v>
      </c>
      <c r="F778" s="51" t="s">
        <v>103</v>
      </c>
      <c r="G778" s="53">
        <v>45665</v>
      </c>
      <c r="H778" s="53">
        <v>45672</v>
      </c>
      <c r="I778" s="51" t="s">
        <v>104</v>
      </c>
      <c r="J778" s="51" t="s">
        <v>340</v>
      </c>
      <c r="K778" s="51" t="s">
        <v>341</v>
      </c>
      <c r="L778" s="51" t="s">
        <v>345</v>
      </c>
      <c r="M778" s="51" t="s">
        <v>280</v>
      </c>
      <c r="N778" s="51" t="s">
        <v>99</v>
      </c>
      <c r="O778" s="51" t="s">
        <v>302</v>
      </c>
      <c r="P778" s="54">
        <v>8774</v>
      </c>
      <c r="Q778" s="51" t="s">
        <v>99</v>
      </c>
      <c r="R778" s="51" t="s">
        <v>1082</v>
      </c>
      <c r="S778" s="51" t="s">
        <v>303</v>
      </c>
    </row>
    <row r="779" spans="1:19" ht="14.1" hidden="1" customHeight="1" x14ac:dyDescent="0.3">
      <c r="A779" s="52" t="s">
        <v>99</v>
      </c>
      <c r="B779" s="51" t="s">
        <v>184</v>
      </c>
      <c r="C779" s="51" t="s">
        <v>100</v>
      </c>
      <c r="D779" s="51" t="s">
        <v>1163</v>
      </c>
      <c r="E779" s="51" t="s">
        <v>1164</v>
      </c>
      <c r="F779" s="51" t="s">
        <v>103</v>
      </c>
      <c r="G779" s="53">
        <v>45663</v>
      </c>
      <c r="H779" s="53">
        <v>45672</v>
      </c>
      <c r="I779" s="51" t="s">
        <v>104</v>
      </c>
      <c r="J779" s="51" t="s">
        <v>340</v>
      </c>
      <c r="K779" s="51" t="s">
        <v>341</v>
      </c>
      <c r="L779" s="51" t="s">
        <v>327</v>
      </c>
      <c r="M779" s="51" t="s">
        <v>280</v>
      </c>
      <c r="N779" s="51" t="s">
        <v>99</v>
      </c>
      <c r="O779" s="51" t="s">
        <v>281</v>
      </c>
      <c r="P779" s="54">
        <v>1848</v>
      </c>
      <c r="Q779" s="51" t="s">
        <v>99</v>
      </c>
      <c r="R779" s="51" t="s">
        <v>1082</v>
      </c>
      <c r="S779" s="51" t="s">
        <v>282</v>
      </c>
    </row>
    <row r="780" spans="1:19" ht="14.1" hidden="1" customHeight="1" x14ac:dyDescent="0.3">
      <c r="A780" s="52" t="s">
        <v>99</v>
      </c>
      <c r="B780" s="51" t="s">
        <v>184</v>
      </c>
      <c r="C780" s="51" t="s">
        <v>100</v>
      </c>
      <c r="D780" s="51" t="s">
        <v>1165</v>
      </c>
      <c r="E780" s="51" t="s">
        <v>1166</v>
      </c>
      <c r="F780" s="51" t="s">
        <v>103</v>
      </c>
      <c r="G780" s="53">
        <v>45649</v>
      </c>
      <c r="H780" s="53">
        <v>45666</v>
      </c>
      <c r="I780" s="51" t="s">
        <v>104</v>
      </c>
      <c r="J780" s="51" t="s">
        <v>340</v>
      </c>
      <c r="K780" s="51" t="s">
        <v>341</v>
      </c>
      <c r="L780" s="51" t="s">
        <v>342</v>
      </c>
      <c r="M780" s="51" t="s">
        <v>280</v>
      </c>
      <c r="N780" s="51" t="s">
        <v>99</v>
      </c>
      <c r="O780" s="51" t="s">
        <v>281</v>
      </c>
      <c r="P780" s="54">
        <v>22880</v>
      </c>
      <c r="Q780" s="51" t="s">
        <v>99</v>
      </c>
      <c r="R780" s="51" t="s">
        <v>1101</v>
      </c>
      <c r="S780" s="51" t="s">
        <v>282</v>
      </c>
    </row>
    <row r="781" spans="1:19" ht="14.1" hidden="1" customHeight="1" x14ac:dyDescent="0.3">
      <c r="A781" s="52" t="s">
        <v>99</v>
      </c>
      <c r="B781" s="51" t="s">
        <v>184</v>
      </c>
      <c r="C781" s="51" t="s">
        <v>100</v>
      </c>
      <c r="D781" s="51" t="s">
        <v>1154</v>
      </c>
      <c r="E781" s="51" t="s">
        <v>1155</v>
      </c>
      <c r="F781" s="51" t="s">
        <v>103</v>
      </c>
      <c r="G781" s="53">
        <v>45657</v>
      </c>
      <c r="H781" s="53">
        <v>45672</v>
      </c>
      <c r="I781" s="51" t="s">
        <v>104</v>
      </c>
      <c r="J781" s="51" t="s">
        <v>223</v>
      </c>
      <c r="K781" s="51" t="s">
        <v>224</v>
      </c>
      <c r="L781" s="51" t="s">
        <v>348</v>
      </c>
      <c r="M781" s="51" t="s">
        <v>280</v>
      </c>
      <c r="N781" s="51" t="s">
        <v>99</v>
      </c>
      <c r="O781" s="51" t="s">
        <v>281</v>
      </c>
      <c r="P781" s="54">
        <v>3998.63</v>
      </c>
      <c r="Q781" s="51" t="s">
        <v>99</v>
      </c>
      <c r="R781" s="51" t="s">
        <v>1082</v>
      </c>
      <c r="S781" s="51" t="s">
        <v>282</v>
      </c>
    </row>
    <row r="782" spans="1:19" ht="14.1" hidden="1" customHeight="1" x14ac:dyDescent="0.3">
      <c r="A782" s="52" t="s">
        <v>99</v>
      </c>
      <c r="B782" s="51" t="s">
        <v>184</v>
      </c>
      <c r="C782" s="51" t="s">
        <v>100</v>
      </c>
      <c r="D782" s="51" t="s">
        <v>1156</v>
      </c>
      <c r="E782" s="51" t="s">
        <v>1157</v>
      </c>
      <c r="F782" s="51" t="s">
        <v>103</v>
      </c>
      <c r="G782" s="53">
        <v>45657</v>
      </c>
      <c r="H782" s="53">
        <v>45672</v>
      </c>
      <c r="I782" s="51" t="s">
        <v>104</v>
      </c>
      <c r="J782" s="51" t="s">
        <v>223</v>
      </c>
      <c r="K782" s="51" t="s">
        <v>224</v>
      </c>
      <c r="L782" s="51" t="s">
        <v>348</v>
      </c>
      <c r="M782" s="51" t="s">
        <v>280</v>
      </c>
      <c r="N782" s="51" t="s">
        <v>99</v>
      </c>
      <c r="O782" s="51" t="s">
        <v>281</v>
      </c>
      <c r="P782" s="54">
        <v>4981.8500000000004</v>
      </c>
      <c r="Q782" s="51" t="s">
        <v>99</v>
      </c>
      <c r="R782" s="51" t="s">
        <v>1082</v>
      </c>
      <c r="S782" s="51" t="s">
        <v>282</v>
      </c>
    </row>
    <row r="783" spans="1:19" ht="14.1" hidden="1" customHeight="1" x14ac:dyDescent="0.3">
      <c r="A783" s="52" t="s">
        <v>99</v>
      </c>
      <c r="B783" s="51" t="s">
        <v>184</v>
      </c>
      <c r="C783" s="51" t="s">
        <v>100</v>
      </c>
      <c r="D783" s="51" t="s">
        <v>1161</v>
      </c>
      <c r="E783" s="51" t="s">
        <v>1162</v>
      </c>
      <c r="F783" s="51" t="s">
        <v>103</v>
      </c>
      <c r="G783" s="53">
        <v>45665</v>
      </c>
      <c r="H783" s="53">
        <v>45672</v>
      </c>
      <c r="I783" s="51" t="s">
        <v>104</v>
      </c>
      <c r="J783" s="51" t="s">
        <v>223</v>
      </c>
      <c r="K783" s="51" t="s">
        <v>224</v>
      </c>
      <c r="L783" s="51" t="s">
        <v>345</v>
      </c>
      <c r="M783" s="51" t="s">
        <v>280</v>
      </c>
      <c r="N783" s="51" t="s">
        <v>99</v>
      </c>
      <c r="O783" s="51" t="s">
        <v>281</v>
      </c>
      <c r="P783" s="54">
        <v>1454</v>
      </c>
      <c r="Q783" s="51" t="s">
        <v>99</v>
      </c>
      <c r="R783" s="51" t="s">
        <v>1082</v>
      </c>
      <c r="S783" s="51" t="s">
        <v>282</v>
      </c>
    </row>
    <row r="784" spans="1:19" ht="14.1" customHeight="1" x14ac:dyDescent="0.3">
      <c r="A784" s="52" t="s">
        <v>99</v>
      </c>
      <c r="B784" s="51" t="s">
        <v>184</v>
      </c>
      <c r="C784" s="51" t="s">
        <v>100</v>
      </c>
      <c r="D784" s="51" t="s">
        <v>185</v>
      </c>
      <c r="E784" s="51" t="s">
        <v>186</v>
      </c>
      <c r="F784" s="51" t="s">
        <v>166</v>
      </c>
      <c r="G784" s="53">
        <v>45664</v>
      </c>
      <c r="H784" s="53">
        <v>45673</v>
      </c>
      <c r="I784" s="51" t="s">
        <v>104</v>
      </c>
      <c r="J784" s="51" t="s">
        <v>126</v>
      </c>
      <c r="K784" s="51" t="s">
        <v>127</v>
      </c>
      <c r="L784" s="51" t="s">
        <v>99</v>
      </c>
      <c r="M784" s="51" t="s">
        <v>108</v>
      </c>
      <c r="N784" s="51" t="s">
        <v>109</v>
      </c>
      <c r="O784" s="51" t="s">
        <v>99</v>
      </c>
      <c r="P784" s="54">
        <v>19994.75</v>
      </c>
      <c r="Q784" s="51" t="s">
        <v>99</v>
      </c>
      <c r="R784" s="51" t="s">
        <v>187</v>
      </c>
      <c r="S784" s="51" t="s">
        <v>188</v>
      </c>
    </row>
    <row r="785" spans="1:19" ht="14.1" hidden="1" customHeight="1" x14ac:dyDescent="0.3">
      <c r="A785" s="52" t="s">
        <v>99</v>
      </c>
      <c r="B785" s="51" t="s">
        <v>184</v>
      </c>
      <c r="C785" s="51" t="s">
        <v>100</v>
      </c>
      <c r="D785" s="51" t="s">
        <v>1167</v>
      </c>
      <c r="E785" s="51" t="s">
        <v>1168</v>
      </c>
      <c r="F785" s="51" t="s">
        <v>103</v>
      </c>
      <c r="G785" s="53">
        <v>45646</v>
      </c>
      <c r="H785" s="53">
        <v>45664</v>
      </c>
      <c r="I785" s="51" t="s">
        <v>104</v>
      </c>
      <c r="J785" s="51" t="s">
        <v>277</v>
      </c>
      <c r="K785" s="51" t="s">
        <v>278</v>
      </c>
      <c r="L785" s="51" t="s">
        <v>310</v>
      </c>
      <c r="M785" s="51" t="s">
        <v>358</v>
      </c>
      <c r="N785" s="51" t="s">
        <v>480</v>
      </c>
      <c r="O785" s="51" t="s">
        <v>99</v>
      </c>
      <c r="P785" s="54">
        <v>2254</v>
      </c>
      <c r="Q785" s="51" t="s">
        <v>99</v>
      </c>
      <c r="R785" s="51" t="s">
        <v>1169</v>
      </c>
      <c r="S785" s="51" t="s">
        <v>60</v>
      </c>
    </row>
    <row r="786" spans="1:19" ht="14.1" hidden="1" customHeight="1" x14ac:dyDescent="0.3">
      <c r="A786" s="52" t="s">
        <v>99</v>
      </c>
      <c r="B786" s="51" t="s">
        <v>184</v>
      </c>
      <c r="C786" s="51" t="s">
        <v>100</v>
      </c>
      <c r="D786" s="51" t="s">
        <v>1167</v>
      </c>
      <c r="E786" s="51" t="s">
        <v>1168</v>
      </c>
      <c r="F786" s="51" t="s">
        <v>103</v>
      </c>
      <c r="G786" s="53">
        <v>45646</v>
      </c>
      <c r="H786" s="53">
        <v>45664</v>
      </c>
      <c r="I786" s="51" t="s">
        <v>104</v>
      </c>
      <c r="J786" s="51" t="s">
        <v>405</v>
      </c>
      <c r="K786" s="51" t="s">
        <v>406</v>
      </c>
      <c r="L786" s="51" t="s">
        <v>310</v>
      </c>
      <c r="M786" s="51" t="s">
        <v>358</v>
      </c>
      <c r="N786" s="51" t="s">
        <v>480</v>
      </c>
      <c r="O786" s="51" t="s">
        <v>99</v>
      </c>
      <c r="P786" s="54">
        <v>92705</v>
      </c>
      <c r="Q786" s="51" t="s">
        <v>99</v>
      </c>
      <c r="R786" s="51" t="s">
        <v>1169</v>
      </c>
      <c r="S786" s="51" t="s">
        <v>60</v>
      </c>
    </row>
    <row r="787" spans="1:19" ht="14.1" hidden="1" customHeight="1" x14ac:dyDescent="0.3">
      <c r="A787" s="52" t="s">
        <v>99</v>
      </c>
      <c r="B787" s="51" t="s">
        <v>184</v>
      </c>
      <c r="C787" s="51" t="s">
        <v>100</v>
      </c>
      <c r="D787" s="51" t="s">
        <v>1170</v>
      </c>
      <c r="E787" s="51" t="s">
        <v>1171</v>
      </c>
      <c r="F787" s="51" t="s">
        <v>103</v>
      </c>
      <c r="G787" s="53">
        <v>45646</v>
      </c>
      <c r="H787" s="53">
        <v>45664</v>
      </c>
      <c r="I787" s="51" t="s">
        <v>104</v>
      </c>
      <c r="J787" s="51" t="s">
        <v>297</v>
      </c>
      <c r="K787" s="51" t="s">
        <v>298</v>
      </c>
      <c r="L787" s="51" t="s">
        <v>310</v>
      </c>
      <c r="M787" s="51" t="s">
        <v>358</v>
      </c>
      <c r="N787" s="51" t="s">
        <v>404</v>
      </c>
      <c r="O787" s="51" t="s">
        <v>99</v>
      </c>
      <c r="P787" s="54">
        <v>51427.44</v>
      </c>
      <c r="Q787" s="51" t="s">
        <v>99</v>
      </c>
      <c r="R787" s="51" t="s">
        <v>1169</v>
      </c>
      <c r="S787" s="51" t="s">
        <v>29</v>
      </c>
    </row>
    <row r="788" spans="1:19" ht="14.1" hidden="1" customHeight="1" x14ac:dyDescent="0.3">
      <c r="A788" s="52" t="s">
        <v>99</v>
      </c>
      <c r="B788" s="51" t="s">
        <v>184</v>
      </c>
      <c r="C788" s="51" t="s">
        <v>100</v>
      </c>
      <c r="D788" s="51" t="s">
        <v>1172</v>
      </c>
      <c r="E788" s="51" t="s">
        <v>1173</v>
      </c>
      <c r="F788" s="51" t="s">
        <v>103</v>
      </c>
      <c r="G788" s="53">
        <v>45646</v>
      </c>
      <c r="H788" s="53">
        <v>45664</v>
      </c>
      <c r="I788" s="51" t="s">
        <v>104</v>
      </c>
      <c r="J788" s="51" t="s">
        <v>297</v>
      </c>
      <c r="K788" s="51" t="s">
        <v>298</v>
      </c>
      <c r="L788" s="51" t="s">
        <v>310</v>
      </c>
      <c r="M788" s="51" t="s">
        <v>358</v>
      </c>
      <c r="N788" s="51" t="s">
        <v>404</v>
      </c>
      <c r="O788" s="51" t="s">
        <v>99</v>
      </c>
      <c r="P788" s="54">
        <v>49251.67</v>
      </c>
      <c r="Q788" s="51" t="s">
        <v>99</v>
      </c>
      <c r="R788" s="51" t="s">
        <v>1169</v>
      </c>
      <c r="S788" s="51" t="s">
        <v>29</v>
      </c>
    </row>
    <row r="789" spans="1:19" ht="14.1" hidden="1" customHeight="1" x14ac:dyDescent="0.3">
      <c r="A789" s="52" t="s">
        <v>99</v>
      </c>
      <c r="B789" s="51" t="s">
        <v>184</v>
      </c>
      <c r="C789" s="51" t="s">
        <v>100</v>
      </c>
      <c r="D789" s="51" t="s">
        <v>1174</v>
      </c>
      <c r="E789" s="51" t="s">
        <v>1175</v>
      </c>
      <c r="F789" s="51" t="s">
        <v>103</v>
      </c>
      <c r="G789" s="53">
        <v>45646</v>
      </c>
      <c r="H789" s="53">
        <v>45664</v>
      </c>
      <c r="I789" s="51" t="s">
        <v>104</v>
      </c>
      <c r="J789" s="51" t="s">
        <v>297</v>
      </c>
      <c r="K789" s="51" t="s">
        <v>298</v>
      </c>
      <c r="L789" s="51" t="s">
        <v>310</v>
      </c>
      <c r="M789" s="51" t="s">
        <v>358</v>
      </c>
      <c r="N789" s="51" t="s">
        <v>404</v>
      </c>
      <c r="O789" s="51" t="s">
        <v>99</v>
      </c>
      <c r="P789" s="54">
        <v>1776</v>
      </c>
      <c r="Q789" s="51" t="s">
        <v>99</v>
      </c>
      <c r="R789" s="51" t="s">
        <v>1169</v>
      </c>
      <c r="S789" s="51" t="s">
        <v>29</v>
      </c>
    </row>
    <row r="790" spans="1:19" ht="14.1" hidden="1" customHeight="1" x14ac:dyDescent="0.3">
      <c r="A790" s="52" t="s">
        <v>99</v>
      </c>
      <c r="B790" s="51" t="s">
        <v>184</v>
      </c>
      <c r="C790" s="51" t="s">
        <v>100</v>
      </c>
      <c r="D790" s="51" t="s">
        <v>1176</v>
      </c>
      <c r="E790" s="51" t="s">
        <v>1177</v>
      </c>
      <c r="F790" s="51" t="s">
        <v>103</v>
      </c>
      <c r="G790" s="53">
        <v>45646</v>
      </c>
      <c r="H790" s="53">
        <v>45664</v>
      </c>
      <c r="I790" s="51" t="s">
        <v>104</v>
      </c>
      <c r="J790" s="51" t="s">
        <v>297</v>
      </c>
      <c r="K790" s="51" t="s">
        <v>298</v>
      </c>
      <c r="L790" s="51" t="s">
        <v>310</v>
      </c>
      <c r="M790" s="51" t="s">
        <v>358</v>
      </c>
      <c r="N790" s="51" t="s">
        <v>367</v>
      </c>
      <c r="O790" s="51" t="s">
        <v>99</v>
      </c>
      <c r="P790" s="54">
        <v>740</v>
      </c>
      <c r="Q790" s="51" t="s">
        <v>99</v>
      </c>
      <c r="R790" s="51" t="s">
        <v>1169</v>
      </c>
      <c r="S790" s="51" t="s">
        <v>31</v>
      </c>
    </row>
    <row r="791" spans="1:19" ht="14.1" hidden="1" customHeight="1" x14ac:dyDescent="0.3">
      <c r="A791" s="52" t="s">
        <v>99</v>
      </c>
      <c r="B791" s="51" t="s">
        <v>184</v>
      </c>
      <c r="C791" s="51" t="s">
        <v>100</v>
      </c>
      <c r="D791" s="51" t="s">
        <v>1178</v>
      </c>
      <c r="E791" s="51" t="s">
        <v>1179</v>
      </c>
      <c r="F791" s="51" t="s">
        <v>103</v>
      </c>
      <c r="G791" s="53">
        <v>45646</v>
      </c>
      <c r="H791" s="53">
        <v>45664</v>
      </c>
      <c r="I791" s="51" t="s">
        <v>104</v>
      </c>
      <c r="J791" s="51" t="s">
        <v>297</v>
      </c>
      <c r="K791" s="51" t="s">
        <v>298</v>
      </c>
      <c r="L791" s="51" t="s">
        <v>310</v>
      </c>
      <c r="M791" s="51" t="s">
        <v>358</v>
      </c>
      <c r="N791" s="51" t="s">
        <v>363</v>
      </c>
      <c r="O791" s="51" t="s">
        <v>99</v>
      </c>
      <c r="P791" s="54">
        <v>148</v>
      </c>
      <c r="Q791" s="51" t="s">
        <v>99</v>
      </c>
      <c r="R791" s="51" t="s">
        <v>1169</v>
      </c>
      <c r="S791" s="51" t="s">
        <v>54</v>
      </c>
    </row>
    <row r="792" spans="1:19" ht="14.1" hidden="1" customHeight="1" x14ac:dyDescent="0.3">
      <c r="A792" s="52" t="s">
        <v>99</v>
      </c>
      <c r="B792" s="51" t="s">
        <v>184</v>
      </c>
      <c r="C792" s="51" t="s">
        <v>100</v>
      </c>
      <c r="D792" s="51" t="s">
        <v>1180</v>
      </c>
      <c r="E792" s="51" t="s">
        <v>1181</v>
      </c>
      <c r="F792" s="51" t="s">
        <v>103</v>
      </c>
      <c r="G792" s="53">
        <v>45646</v>
      </c>
      <c r="H792" s="53">
        <v>45664</v>
      </c>
      <c r="I792" s="51" t="s">
        <v>104</v>
      </c>
      <c r="J792" s="51" t="s">
        <v>297</v>
      </c>
      <c r="K792" s="51" t="s">
        <v>298</v>
      </c>
      <c r="L792" s="51" t="s">
        <v>310</v>
      </c>
      <c r="M792" s="51" t="s">
        <v>358</v>
      </c>
      <c r="N792" s="51" t="s">
        <v>359</v>
      </c>
      <c r="O792" s="51" t="s">
        <v>99</v>
      </c>
      <c r="P792" s="54">
        <v>2294</v>
      </c>
      <c r="Q792" s="51" t="s">
        <v>99</v>
      </c>
      <c r="R792" s="51" t="s">
        <v>1169</v>
      </c>
      <c r="S792" s="51" t="s">
        <v>57</v>
      </c>
    </row>
    <row r="793" spans="1:19" ht="14.1" hidden="1" customHeight="1" x14ac:dyDescent="0.3">
      <c r="A793" s="52" t="s">
        <v>99</v>
      </c>
      <c r="B793" s="51" t="s">
        <v>184</v>
      </c>
      <c r="C793" s="51" t="s">
        <v>100</v>
      </c>
      <c r="D793" s="51" t="s">
        <v>1182</v>
      </c>
      <c r="E793" s="51" t="s">
        <v>1183</v>
      </c>
      <c r="F793" s="51" t="s">
        <v>103</v>
      </c>
      <c r="G793" s="53">
        <v>45618</v>
      </c>
      <c r="H793" s="53">
        <v>45664</v>
      </c>
      <c r="I793" s="51" t="s">
        <v>104</v>
      </c>
      <c r="J793" s="51" t="s">
        <v>297</v>
      </c>
      <c r="K793" s="51" t="s">
        <v>298</v>
      </c>
      <c r="L793" s="51" t="s">
        <v>310</v>
      </c>
      <c r="M793" s="51" t="s">
        <v>358</v>
      </c>
      <c r="N793" s="51" t="s">
        <v>376</v>
      </c>
      <c r="O793" s="51" t="s">
        <v>99</v>
      </c>
      <c r="P793" s="54">
        <v>20468.3</v>
      </c>
      <c r="Q793" s="51" t="s">
        <v>99</v>
      </c>
      <c r="R793" s="51" t="s">
        <v>1169</v>
      </c>
      <c r="S793" s="51" t="s">
        <v>64</v>
      </c>
    </row>
    <row r="794" spans="1:19" ht="14.1" hidden="1" customHeight="1" x14ac:dyDescent="0.3">
      <c r="A794" s="52" t="s">
        <v>99</v>
      </c>
      <c r="B794" s="51" t="s">
        <v>184</v>
      </c>
      <c r="C794" s="51" t="s">
        <v>100</v>
      </c>
      <c r="D794" s="51" t="s">
        <v>1184</v>
      </c>
      <c r="E794" s="51" t="s">
        <v>1185</v>
      </c>
      <c r="F794" s="51" t="s">
        <v>103</v>
      </c>
      <c r="G794" s="53">
        <v>45646</v>
      </c>
      <c r="H794" s="53">
        <v>45664</v>
      </c>
      <c r="I794" s="51" t="s">
        <v>104</v>
      </c>
      <c r="J794" s="51" t="s">
        <v>297</v>
      </c>
      <c r="K794" s="51" t="s">
        <v>298</v>
      </c>
      <c r="L794" s="51" t="s">
        <v>310</v>
      </c>
      <c r="M794" s="51" t="s">
        <v>358</v>
      </c>
      <c r="N794" s="51" t="s">
        <v>376</v>
      </c>
      <c r="O794" s="51" t="s">
        <v>99</v>
      </c>
      <c r="P794" s="54">
        <v>4063.8</v>
      </c>
      <c r="Q794" s="51" t="s">
        <v>99</v>
      </c>
      <c r="R794" s="51" t="s">
        <v>1169</v>
      </c>
      <c r="S794" s="51" t="s">
        <v>64</v>
      </c>
    </row>
    <row r="795" spans="1:19" ht="14.1" hidden="1" customHeight="1" x14ac:dyDescent="0.3">
      <c r="A795" s="52" t="s">
        <v>99</v>
      </c>
      <c r="B795" s="51" t="s">
        <v>184</v>
      </c>
      <c r="C795" s="51" t="s">
        <v>100</v>
      </c>
      <c r="D795" s="51" t="s">
        <v>1186</v>
      </c>
      <c r="E795" s="51" t="s">
        <v>1187</v>
      </c>
      <c r="F795" s="51" t="s">
        <v>103</v>
      </c>
      <c r="G795" s="53">
        <v>45646</v>
      </c>
      <c r="H795" s="53">
        <v>45664</v>
      </c>
      <c r="I795" s="51" t="s">
        <v>104</v>
      </c>
      <c r="J795" s="51" t="s">
        <v>297</v>
      </c>
      <c r="K795" s="51" t="s">
        <v>298</v>
      </c>
      <c r="L795" s="51" t="s">
        <v>310</v>
      </c>
      <c r="M795" s="51" t="s">
        <v>358</v>
      </c>
      <c r="N795" s="51" t="s">
        <v>376</v>
      </c>
      <c r="O795" s="51" t="s">
        <v>99</v>
      </c>
      <c r="P795" s="54">
        <v>40406.5</v>
      </c>
      <c r="Q795" s="51" t="s">
        <v>99</v>
      </c>
      <c r="R795" s="51" t="s">
        <v>1169</v>
      </c>
      <c r="S795" s="51" t="s">
        <v>64</v>
      </c>
    </row>
    <row r="796" spans="1:19" ht="14.1" hidden="1" customHeight="1" x14ac:dyDescent="0.3">
      <c r="A796" s="52" t="s">
        <v>99</v>
      </c>
      <c r="B796" s="51" t="s">
        <v>184</v>
      </c>
      <c r="C796" s="51" t="s">
        <v>100</v>
      </c>
      <c r="D796" s="51" t="s">
        <v>1188</v>
      </c>
      <c r="E796" s="51" t="s">
        <v>1189</v>
      </c>
      <c r="F796" s="51" t="s">
        <v>103</v>
      </c>
      <c r="G796" s="53">
        <v>45646</v>
      </c>
      <c r="H796" s="53">
        <v>45664</v>
      </c>
      <c r="I796" s="51" t="s">
        <v>104</v>
      </c>
      <c r="J796" s="51" t="s">
        <v>297</v>
      </c>
      <c r="K796" s="51" t="s">
        <v>298</v>
      </c>
      <c r="L796" s="51" t="s">
        <v>310</v>
      </c>
      <c r="M796" s="51" t="s">
        <v>358</v>
      </c>
      <c r="N796" s="51" t="s">
        <v>443</v>
      </c>
      <c r="O796" s="51" t="s">
        <v>99</v>
      </c>
      <c r="P796" s="54">
        <v>296</v>
      </c>
      <c r="Q796" s="51" t="s">
        <v>99</v>
      </c>
      <c r="R796" s="51" t="s">
        <v>1169</v>
      </c>
      <c r="S796" s="51" t="s">
        <v>65</v>
      </c>
    </row>
    <row r="797" spans="1:19" ht="14.1" hidden="1" customHeight="1" x14ac:dyDescent="0.3">
      <c r="A797" s="52" t="s">
        <v>99</v>
      </c>
      <c r="B797" s="51" t="s">
        <v>184</v>
      </c>
      <c r="C797" s="51" t="s">
        <v>100</v>
      </c>
      <c r="D797" s="51" t="s">
        <v>1190</v>
      </c>
      <c r="E797" s="51" t="s">
        <v>1191</v>
      </c>
      <c r="F797" s="51" t="s">
        <v>103</v>
      </c>
      <c r="G797" s="53">
        <v>45646</v>
      </c>
      <c r="H797" s="53">
        <v>45664</v>
      </c>
      <c r="I797" s="51" t="s">
        <v>104</v>
      </c>
      <c r="J797" s="51" t="s">
        <v>297</v>
      </c>
      <c r="K797" s="51" t="s">
        <v>298</v>
      </c>
      <c r="L797" s="51" t="s">
        <v>310</v>
      </c>
      <c r="M797" s="51" t="s">
        <v>358</v>
      </c>
      <c r="N797" s="51" t="s">
        <v>379</v>
      </c>
      <c r="O797" s="51" t="s">
        <v>99</v>
      </c>
      <c r="P797" s="54">
        <v>18717.91</v>
      </c>
      <c r="Q797" s="51" t="s">
        <v>99</v>
      </c>
      <c r="R797" s="51" t="s">
        <v>1169</v>
      </c>
      <c r="S797" s="51" t="s">
        <v>58</v>
      </c>
    </row>
    <row r="798" spans="1:19" ht="14.1" hidden="1" customHeight="1" x14ac:dyDescent="0.3">
      <c r="A798" s="52" t="s">
        <v>99</v>
      </c>
      <c r="B798" s="51" t="s">
        <v>184</v>
      </c>
      <c r="C798" s="51" t="s">
        <v>100</v>
      </c>
      <c r="D798" s="51" t="s">
        <v>1192</v>
      </c>
      <c r="E798" s="51" t="s">
        <v>1193</v>
      </c>
      <c r="F798" s="51" t="s">
        <v>103</v>
      </c>
      <c r="G798" s="53">
        <v>45646</v>
      </c>
      <c r="H798" s="53">
        <v>45664</v>
      </c>
      <c r="I798" s="51" t="s">
        <v>104</v>
      </c>
      <c r="J798" s="51" t="s">
        <v>297</v>
      </c>
      <c r="K798" s="51" t="s">
        <v>298</v>
      </c>
      <c r="L798" s="51" t="s">
        <v>310</v>
      </c>
      <c r="M798" s="51" t="s">
        <v>358</v>
      </c>
      <c r="N798" s="51" t="s">
        <v>379</v>
      </c>
      <c r="O798" s="51" t="s">
        <v>99</v>
      </c>
      <c r="P798" s="54">
        <v>296</v>
      </c>
      <c r="Q798" s="51" t="s">
        <v>99</v>
      </c>
      <c r="R798" s="51" t="s">
        <v>1169</v>
      </c>
      <c r="S798" s="51" t="s">
        <v>58</v>
      </c>
    </row>
    <row r="799" spans="1:19" ht="14.1" hidden="1" customHeight="1" x14ac:dyDescent="0.3">
      <c r="A799" s="52" t="s">
        <v>99</v>
      </c>
      <c r="B799" s="51" t="s">
        <v>184</v>
      </c>
      <c r="C799" s="51" t="s">
        <v>100</v>
      </c>
      <c r="D799" s="51" t="s">
        <v>1194</v>
      </c>
      <c r="E799" s="51" t="s">
        <v>1195</v>
      </c>
      <c r="F799" s="51" t="s">
        <v>103</v>
      </c>
      <c r="G799" s="53">
        <v>45646</v>
      </c>
      <c r="H799" s="53">
        <v>45664</v>
      </c>
      <c r="I799" s="51" t="s">
        <v>104</v>
      </c>
      <c r="J799" s="51" t="s">
        <v>297</v>
      </c>
      <c r="K799" s="51" t="s">
        <v>298</v>
      </c>
      <c r="L799" s="51" t="s">
        <v>310</v>
      </c>
      <c r="M799" s="51" t="s">
        <v>358</v>
      </c>
      <c r="N799" s="51" t="s">
        <v>379</v>
      </c>
      <c r="O799" s="51" t="s">
        <v>99</v>
      </c>
      <c r="P799" s="54">
        <v>9496.2000000000007</v>
      </c>
      <c r="Q799" s="51" t="s">
        <v>99</v>
      </c>
      <c r="R799" s="51" t="s">
        <v>1169</v>
      </c>
      <c r="S799" s="51" t="s">
        <v>58</v>
      </c>
    </row>
    <row r="800" spans="1:19" ht="14.1" hidden="1" customHeight="1" x14ac:dyDescent="0.3">
      <c r="A800" s="52" t="s">
        <v>99</v>
      </c>
      <c r="B800" s="51" t="s">
        <v>184</v>
      </c>
      <c r="C800" s="51" t="s">
        <v>100</v>
      </c>
      <c r="D800" s="51" t="s">
        <v>1196</v>
      </c>
      <c r="E800" s="51" t="s">
        <v>1197</v>
      </c>
      <c r="F800" s="51" t="s">
        <v>103</v>
      </c>
      <c r="G800" s="53">
        <v>45646</v>
      </c>
      <c r="H800" s="53">
        <v>45664</v>
      </c>
      <c r="I800" s="51" t="s">
        <v>104</v>
      </c>
      <c r="J800" s="51" t="s">
        <v>297</v>
      </c>
      <c r="K800" s="51" t="s">
        <v>298</v>
      </c>
      <c r="L800" s="51" t="s">
        <v>310</v>
      </c>
      <c r="M800" s="51" t="s">
        <v>358</v>
      </c>
      <c r="N800" s="51" t="s">
        <v>480</v>
      </c>
      <c r="O800" s="51" t="s">
        <v>99</v>
      </c>
      <c r="P800" s="54">
        <v>2072</v>
      </c>
      <c r="Q800" s="51" t="s">
        <v>99</v>
      </c>
      <c r="R800" s="51" t="s">
        <v>1169</v>
      </c>
      <c r="S800" s="51" t="s">
        <v>60</v>
      </c>
    </row>
    <row r="801" spans="1:19" ht="14.1" hidden="1" customHeight="1" x14ac:dyDescent="0.3">
      <c r="A801" s="52" t="s">
        <v>99</v>
      </c>
      <c r="B801" s="51" t="s">
        <v>184</v>
      </c>
      <c r="C801" s="51" t="s">
        <v>100</v>
      </c>
      <c r="D801" s="51" t="s">
        <v>1198</v>
      </c>
      <c r="E801" s="51" t="s">
        <v>1199</v>
      </c>
      <c r="F801" s="51" t="s">
        <v>103</v>
      </c>
      <c r="G801" s="53">
        <v>45646</v>
      </c>
      <c r="H801" s="53">
        <v>45664</v>
      </c>
      <c r="I801" s="51" t="s">
        <v>104</v>
      </c>
      <c r="J801" s="51" t="s">
        <v>297</v>
      </c>
      <c r="K801" s="51" t="s">
        <v>298</v>
      </c>
      <c r="L801" s="51" t="s">
        <v>310</v>
      </c>
      <c r="M801" s="51" t="s">
        <v>358</v>
      </c>
      <c r="N801" s="51" t="s">
        <v>385</v>
      </c>
      <c r="O801" s="51" t="s">
        <v>99</v>
      </c>
      <c r="P801" s="54">
        <v>7521.83</v>
      </c>
      <c r="Q801" s="51" t="s">
        <v>99</v>
      </c>
      <c r="R801" s="51" t="s">
        <v>1169</v>
      </c>
      <c r="S801" s="51" t="s">
        <v>70</v>
      </c>
    </row>
    <row r="802" spans="1:19" ht="14.1" hidden="1" customHeight="1" x14ac:dyDescent="0.3">
      <c r="A802" s="52" t="s">
        <v>99</v>
      </c>
      <c r="B802" s="51" t="s">
        <v>184</v>
      </c>
      <c r="C802" s="51" t="s">
        <v>100</v>
      </c>
      <c r="D802" s="51" t="s">
        <v>1200</v>
      </c>
      <c r="E802" s="51" t="s">
        <v>1201</v>
      </c>
      <c r="F802" s="51" t="s">
        <v>103</v>
      </c>
      <c r="G802" s="53">
        <v>45646</v>
      </c>
      <c r="H802" s="53">
        <v>45664</v>
      </c>
      <c r="I802" s="51" t="s">
        <v>104</v>
      </c>
      <c r="J802" s="51" t="s">
        <v>297</v>
      </c>
      <c r="K802" s="51" t="s">
        <v>298</v>
      </c>
      <c r="L802" s="51" t="s">
        <v>310</v>
      </c>
      <c r="M802" s="51" t="s">
        <v>358</v>
      </c>
      <c r="N802" s="51" t="s">
        <v>808</v>
      </c>
      <c r="O802" s="51" t="s">
        <v>99</v>
      </c>
      <c r="P802" s="54">
        <v>444</v>
      </c>
      <c r="Q802" s="51" t="s">
        <v>99</v>
      </c>
      <c r="R802" s="51" t="s">
        <v>1169</v>
      </c>
      <c r="S802" s="51" t="s">
        <v>78</v>
      </c>
    </row>
    <row r="803" spans="1:19" ht="14.1" hidden="1" customHeight="1" x14ac:dyDescent="0.3">
      <c r="A803" s="52" t="s">
        <v>99</v>
      </c>
      <c r="B803" s="51" t="s">
        <v>184</v>
      </c>
      <c r="C803" s="51" t="s">
        <v>100</v>
      </c>
      <c r="D803" s="51" t="s">
        <v>1167</v>
      </c>
      <c r="E803" s="51" t="s">
        <v>1168</v>
      </c>
      <c r="F803" s="51" t="s">
        <v>103</v>
      </c>
      <c r="G803" s="53">
        <v>45646</v>
      </c>
      <c r="H803" s="53">
        <v>45664</v>
      </c>
      <c r="I803" s="51" t="s">
        <v>104</v>
      </c>
      <c r="J803" s="51" t="s">
        <v>216</v>
      </c>
      <c r="K803" s="51" t="s">
        <v>217</v>
      </c>
      <c r="L803" s="51" t="s">
        <v>310</v>
      </c>
      <c r="M803" s="51" t="s">
        <v>358</v>
      </c>
      <c r="N803" s="51" t="s">
        <v>480</v>
      </c>
      <c r="O803" s="51" t="s">
        <v>99</v>
      </c>
      <c r="P803" s="54">
        <v>3542</v>
      </c>
      <c r="Q803" s="51" t="s">
        <v>99</v>
      </c>
      <c r="R803" s="51" t="s">
        <v>1169</v>
      </c>
      <c r="S803" s="51" t="s">
        <v>60</v>
      </c>
    </row>
    <row r="804" spans="1:19" ht="14.1" hidden="1" customHeight="1" x14ac:dyDescent="0.3">
      <c r="A804" s="52" t="s">
        <v>99</v>
      </c>
      <c r="B804" s="51" t="s">
        <v>184</v>
      </c>
      <c r="C804" s="51" t="s">
        <v>100</v>
      </c>
      <c r="D804" s="51" t="s">
        <v>1202</v>
      </c>
      <c r="E804" s="51" t="s">
        <v>1203</v>
      </c>
      <c r="F804" s="51" t="s">
        <v>103</v>
      </c>
      <c r="G804" s="53">
        <v>45649</v>
      </c>
      <c r="H804" s="53">
        <v>45664</v>
      </c>
      <c r="I804" s="51" t="s">
        <v>104</v>
      </c>
      <c r="J804" s="51" t="s">
        <v>216</v>
      </c>
      <c r="K804" s="51" t="s">
        <v>217</v>
      </c>
      <c r="L804" s="51" t="s">
        <v>310</v>
      </c>
      <c r="M804" s="51" t="s">
        <v>358</v>
      </c>
      <c r="N804" s="51" t="s">
        <v>440</v>
      </c>
      <c r="O804" s="51" t="s">
        <v>99</v>
      </c>
      <c r="P804" s="54">
        <v>931</v>
      </c>
      <c r="Q804" s="51" t="s">
        <v>99</v>
      </c>
      <c r="R804" s="51" t="s">
        <v>1169</v>
      </c>
      <c r="S804" s="51" t="s">
        <v>48</v>
      </c>
    </row>
    <row r="805" spans="1:19" ht="14.1" hidden="1" customHeight="1" x14ac:dyDescent="0.3">
      <c r="A805" s="52" t="s">
        <v>99</v>
      </c>
      <c r="B805" s="51" t="s">
        <v>184</v>
      </c>
      <c r="C805" s="51" t="s">
        <v>100</v>
      </c>
      <c r="D805" s="51" t="s">
        <v>1204</v>
      </c>
      <c r="E805" s="51" t="s">
        <v>1205</v>
      </c>
      <c r="F805" s="51" t="s">
        <v>103</v>
      </c>
      <c r="G805" s="53">
        <v>45649</v>
      </c>
      <c r="H805" s="53">
        <v>45664</v>
      </c>
      <c r="I805" s="51" t="s">
        <v>104</v>
      </c>
      <c r="J805" s="51" t="s">
        <v>216</v>
      </c>
      <c r="K805" s="51" t="s">
        <v>217</v>
      </c>
      <c r="L805" s="51" t="s">
        <v>310</v>
      </c>
      <c r="M805" s="51" t="s">
        <v>358</v>
      </c>
      <c r="N805" s="51" t="s">
        <v>1206</v>
      </c>
      <c r="O805" s="51" t="s">
        <v>99</v>
      </c>
      <c r="P805" s="54">
        <v>380</v>
      </c>
      <c r="Q805" s="51" t="s">
        <v>99</v>
      </c>
      <c r="R805" s="51" t="s">
        <v>1169</v>
      </c>
      <c r="S805" s="51" t="s">
        <v>20</v>
      </c>
    </row>
    <row r="806" spans="1:19" ht="14.1" hidden="1" customHeight="1" x14ac:dyDescent="0.3">
      <c r="A806" s="52" t="s">
        <v>99</v>
      </c>
      <c r="B806" s="51" t="s">
        <v>184</v>
      </c>
      <c r="C806" s="51" t="s">
        <v>100</v>
      </c>
      <c r="D806" s="51" t="s">
        <v>1167</v>
      </c>
      <c r="E806" s="51" t="s">
        <v>1168</v>
      </c>
      <c r="F806" s="51" t="s">
        <v>103</v>
      </c>
      <c r="G806" s="53">
        <v>45646</v>
      </c>
      <c r="H806" s="53">
        <v>45664</v>
      </c>
      <c r="I806" s="51" t="s">
        <v>104</v>
      </c>
      <c r="J806" s="51" t="s">
        <v>485</v>
      </c>
      <c r="K806" s="51" t="s">
        <v>486</v>
      </c>
      <c r="L806" s="51" t="s">
        <v>310</v>
      </c>
      <c r="M806" s="51" t="s">
        <v>358</v>
      </c>
      <c r="N806" s="51" t="s">
        <v>480</v>
      </c>
      <c r="O806" s="51" t="s">
        <v>99</v>
      </c>
      <c r="P806" s="54">
        <v>2536</v>
      </c>
      <c r="Q806" s="51" t="s">
        <v>99</v>
      </c>
      <c r="R806" s="51" t="s">
        <v>1169</v>
      </c>
      <c r="S806" s="51" t="s">
        <v>60</v>
      </c>
    </row>
    <row r="807" spans="1:19" ht="14.1" hidden="1" customHeight="1" x14ac:dyDescent="0.3">
      <c r="A807" s="52" t="s">
        <v>99</v>
      </c>
      <c r="B807" s="51" t="s">
        <v>150</v>
      </c>
      <c r="C807" s="51" t="s">
        <v>100</v>
      </c>
      <c r="D807" s="51" t="s">
        <v>1207</v>
      </c>
      <c r="E807" s="51" t="s">
        <v>1208</v>
      </c>
      <c r="F807" s="51" t="s">
        <v>103</v>
      </c>
      <c r="G807" s="53">
        <v>45688</v>
      </c>
      <c r="H807" s="53">
        <v>45702</v>
      </c>
      <c r="I807" s="51" t="s">
        <v>104</v>
      </c>
      <c r="J807" s="51" t="s">
        <v>277</v>
      </c>
      <c r="K807" s="51" t="s">
        <v>278</v>
      </c>
      <c r="L807" s="51" t="s">
        <v>310</v>
      </c>
      <c r="M807" s="51" t="s">
        <v>280</v>
      </c>
      <c r="N807" s="51" t="s">
        <v>99</v>
      </c>
      <c r="O807" s="51" t="s">
        <v>281</v>
      </c>
      <c r="P807" s="54">
        <v>3896345</v>
      </c>
      <c r="Q807" s="51" t="s">
        <v>99</v>
      </c>
      <c r="R807" s="51" t="s">
        <v>153</v>
      </c>
      <c r="S807" s="51" t="s">
        <v>282</v>
      </c>
    </row>
    <row r="808" spans="1:19" ht="14.1" hidden="1" customHeight="1" x14ac:dyDescent="0.3">
      <c r="A808" s="52" t="s">
        <v>99</v>
      </c>
      <c r="B808" s="51" t="s">
        <v>150</v>
      </c>
      <c r="C808" s="51" t="s">
        <v>100</v>
      </c>
      <c r="D808" s="51" t="s">
        <v>1209</v>
      </c>
      <c r="E808" s="51" t="s">
        <v>1210</v>
      </c>
      <c r="F808" s="51" t="s">
        <v>103</v>
      </c>
      <c r="G808" s="53">
        <v>45641</v>
      </c>
      <c r="H808" s="53">
        <v>45705</v>
      </c>
      <c r="I808" s="51" t="s">
        <v>104</v>
      </c>
      <c r="J808" s="51" t="s">
        <v>405</v>
      </c>
      <c r="K808" s="51" t="s">
        <v>406</v>
      </c>
      <c r="L808" s="51" t="s">
        <v>594</v>
      </c>
      <c r="M808" s="51" t="s">
        <v>280</v>
      </c>
      <c r="N808" s="51" t="s">
        <v>99</v>
      </c>
      <c r="O808" s="51" t="s">
        <v>281</v>
      </c>
      <c r="P808" s="54">
        <v>3281.32</v>
      </c>
      <c r="Q808" s="51" t="s">
        <v>99</v>
      </c>
      <c r="R808" s="51" t="s">
        <v>1211</v>
      </c>
      <c r="S808" s="51" t="s">
        <v>597</v>
      </c>
    </row>
    <row r="809" spans="1:19" ht="14.1" hidden="1" customHeight="1" x14ac:dyDescent="0.3">
      <c r="A809" s="52" t="s">
        <v>99</v>
      </c>
      <c r="B809" s="51" t="s">
        <v>150</v>
      </c>
      <c r="C809" s="51" t="s">
        <v>100</v>
      </c>
      <c r="D809" s="51" t="s">
        <v>1212</v>
      </c>
      <c r="E809" s="51" t="s">
        <v>1213</v>
      </c>
      <c r="F809" s="51" t="s">
        <v>103</v>
      </c>
      <c r="G809" s="53">
        <v>45641</v>
      </c>
      <c r="H809" s="53">
        <v>45705</v>
      </c>
      <c r="I809" s="51" t="s">
        <v>104</v>
      </c>
      <c r="J809" s="51" t="s">
        <v>405</v>
      </c>
      <c r="K809" s="51" t="s">
        <v>406</v>
      </c>
      <c r="L809" s="51" t="s">
        <v>594</v>
      </c>
      <c r="M809" s="51" t="s">
        <v>280</v>
      </c>
      <c r="N809" s="51" t="s">
        <v>99</v>
      </c>
      <c r="O809" s="51" t="s">
        <v>281</v>
      </c>
      <c r="P809" s="54">
        <v>2199754.79</v>
      </c>
      <c r="Q809" s="51" t="s">
        <v>99</v>
      </c>
      <c r="R809" s="51" t="s">
        <v>1211</v>
      </c>
      <c r="S809" s="51" t="s">
        <v>597</v>
      </c>
    </row>
    <row r="810" spans="1:19" ht="14.1" hidden="1" customHeight="1" x14ac:dyDescent="0.3">
      <c r="A810" s="52" t="s">
        <v>99</v>
      </c>
      <c r="B810" s="51" t="s">
        <v>150</v>
      </c>
      <c r="C810" s="51" t="s">
        <v>100</v>
      </c>
      <c r="D810" s="51" t="s">
        <v>1214</v>
      </c>
      <c r="E810" s="51" t="s">
        <v>99</v>
      </c>
      <c r="F810" s="51" t="s">
        <v>287</v>
      </c>
      <c r="G810" s="53">
        <v>45716</v>
      </c>
      <c r="H810" s="53">
        <v>45716</v>
      </c>
      <c r="I810" s="51" t="s">
        <v>104</v>
      </c>
      <c r="J810" s="51" t="s">
        <v>288</v>
      </c>
      <c r="K810" s="51" t="s">
        <v>289</v>
      </c>
      <c r="L810" s="51" t="s">
        <v>99</v>
      </c>
      <c r="M810" s="51" t="s">
        <v>280</v>
      </c>
      <c r="N810" s="51" t="s">
        <v>290</v>
      </c>
      <c r="O810" s="51" t="s">
        <v>99</v>
      </c>
      <c r="P810" s="54">
        <v>66154.86</v>
      </c>
      <c r="Q810" s="51" t="s">
        <v>99</v>
      </c>
      <c r="R810" s="51" t="s">
        <v>1215</v>
      </c>
      <c r="S810" s="51" t="s">
        <v>1216</v>
      </c>
    </row>
    <row r="811" spans="1:19" ht="14.1" hidden="1" customHeight="1" x14ac:dyDescent="0.3">
      <c r="A811" s="52" t="s">
        <v>99</v>
      </c>
      <c r="B811" s="51" t="s">
        <v>150</v>
      </c>
      <c r="C811" s="51" t="s">
        <v>100</v>
      </c>
      <c r="D811" s="51" t="s">
        <v>1217</v>
      </c>
      <c r="E811" s="51" t="s">
        <v>99</v>
      </c>
      <c r="F811" s="51" t="s">
        <v>287</v>
      </c>
      <c r="G811" s="53">
        <v>45716</v>
      </c>
      <c r="H811" s="53">
        <v>45716</v>
      </c>
      <c r="I811" s="51" t="s">
        <v>104</v>
      </c>
      <c r="J811" s="51" t="s">
        <v>294</v>
      </c>
      <c r="K811" s="51" t="s">
        <v>295</v>
      </c>
      <c r="L811" s="51" t="s">
        <v>99</v>
      </c>
      <c r="M811" s="51" t="s">
        <v>280</v>
      </c>
      <c r="N811" s="51" t="s">
        <v>290</v>
      </c>
      <c r="O811" s="51" t="s">
        <v>99</v>
      </c>
      <c r="P811" s="54">
        <v>2155665.13</v>
      </c>
      <c r="Q811" s="51" t="s">
        <v>99</v>
      </c>
      <c r="R811" s="51" t="s">
        <v>1215</v>
      </c>
      <c r="S811" s="51" t="s">
        <v>1218</v>
      </c>
    </row>
    <row r="812" spans="1:19" ht="14.1" hidden="1" customHeight="1" x14ac:dyDescent="0.3">
      <c r="A812" s="52" t="s">
        <v>99</v>
      </c>
      <c r="B812" s="51" t="s">
        <v>150</v>
      </c>
      <c r="C812" s="51" t="s">
        <v>100</v>
      </c>
      <c r="D812" s="51" t="s">
        <v>1219</v>
      </c>
      <c r="E812" s="51" t="s">
        <v>1220</v>
      </c>
      <c r="F812" s="51" t="s">
        <v>103</v>
      </c>
      <c r="G812" s="53">
        <v>45688</v>
      </c>
      <c r="H812" s="53">
        <v>45702</v>
      </c>
      <c r="I812" s="51" t="s">
        <v>104</v>
      </c>
      <c r="J812" s="51" t="s">
        <v>500</v>
      </c>
      <c r="K812" s="51" t="s">
        <v>501</v>
      </c>
      <c r="L812" s="51" t="s">
        <v>279</v>
      </c>
      <c r="M812" s="51" t="s">
        <v>280</v>
      </c>
      <c r="N812" s="51" t="s">
        <v>99</v>
      </c>
      <c r="O812" s="51" t="s">
        <v>502</v>
      </c>
      <c r="P812" s="54">
        <v>112171.31</v>
      </c>
      <c r="Q812" s="51" t="s">
        <v>99</v>
      </c>
      <c r="R812" s="51" t="s">
        <v>153</v>
      </c>
      <c r="S812" s="51" t="s">
        <v>1221</v>
      </c>
    </row>
    <row r="813" spans="1:19" ht="14.1" hidden="1" customHeight="1" x14ac:dyDescent="0.3">
      <c r="A813" s="52" t="s">
        <v>99</v>
      </c>
      <c r="B813" s="51" t="s">
        <v>150</v>
      </c>
      <c r="C813" s="51" t="s">
        <v>100</v>
      </c>
      <c r="D813" s="51" t="s">
        <v>1222</v>
      </c>
      <c r="E813" s="51" t="s">
        <v>1223</v>
      </c>
      <c r="F813" s="51" t="s">
        <v>103</v>
      </c>
      <c r="G813" s="53">
        <v>45688</v>
      </c>
      <c r="H813" s="53">
        <v>45702</v>
      </c>
      <c r="I813" s="51" t="s">
        <v>104</v>
      </c>
      <c r="J813" s="51" t="s">
        <v>500</v>
      </c>
      <c r="K813" s="51" t="s">
        <v>501</v>
      </c>
      <c r="L813" s="51" t="s">
        <v>279</v>
      </c>
      <c r="M813" s="51" t="s">
        <v>280</v>
      </c>
      <c r="N813" s="51" t="s">
        <v>99</v>
      </c>
      <c r="O813" s="51" t="s">
        <v>281</v>
      </c>
      <c r="P813" s="54">
        <v>2514350.27</v>
      </c>
      <c r="Q813" s="51" t="s">
        <v>99</v>
      </c>
      <c r="R813" s="51" t="s">
        <v>153</v>
      </c>
      <c r="S813" s="51" t="s">
        <v>313</v>
      </c>
    </row>
    <row r="814" spans="1:19" ht="14.1" hidden="1" customHeight="1" x14ac:dyDescent="0.3">
      <c r="A814" s="52" t="s">
        <v>99</v>
      </c>
      <c r="B814" s="51" t="s">
        <v>150</v>
      </c>
      <c r="C814" s="51" t="s">
        <v>100</v>
      </c>
      <c r="D814" s="51" t="s">
        <v>1224</v>
      </c>
      <c r="E814" s="51" t="s">
        <v>1225</v>
      </c>
      <c r="F814" s="51" t="s">
        <v>103</v>
      </c>
      <c r="G814" s="53">
        <v>45672</v>
      </c>
      <c r="H814" s="53">
        <v>45702</v>
      </c>
      <c r="I814" s="51" t="s">
        <v>104</v>
      </c>
      <c r="J814" s="51" t="s">
        <v>297</v>
      </c>
      <c r="K814" s="51" t="s">
        <v>298</v>
      </c>
      <c r="L814" s="51" t="s">
        <v>279</v>
      </c>
      <c r="M814" s="51" t="s">
        <v>280</v>
      </c>
      <c r="N814" s="51" t="s">
        <v>99</v>
      </c>
      <c r="O814" s="51" t="s">
        <v>281</v>
      </c>
      <c r="P814" s="54">
        <v>126493.29</v>
      </c>
      <c r="Q814" s="51" t="s">
        <v>99</v>
      </c>
      <c r="R814" s="51" t="s">
        <v>153</v>
      </c>
      <c r="S814" s="51" t="s">
        <v>313</v>
      </c>
    </row>
    <row r="815" spans="1:19" ht="14.1" hidden="1" customHeight="1" x14ac:dyDescent="0.3">
      <c r="A815" s="52" t="s">
        <v>99</v>
      </c>
      <c r="B815" s="51" t="s">
        <v>150</v>
      </c>
      <c r="C815" s="51" t="s">
        <v>100</v>
      </c>
      <c r="D815" s="51" t="s">
        <v>1224</v>
      </c>
      <c r="E815" s="51" t="s">
        <v>1225</v>
      </c>
      <c r="F815" s="51" t="s">
        <v>103</v>
      </c>
      <c r="G815" s="53">
        <v>45672</v>
      </c>
      <c r="H815" s="53">
        <v>45702</v>
      </c>
      <c r="I815" s="51" t="s">
        <v>104</v>
      </c>
      <c r="J815" s="51" t="s">
        <v>297</v>
      </c>
      <c r="K815" s="51" t="s">
        <v>298</v>
      </c>
      <c r="L815" s="51" t="s">
        <v>279</v>
      </c>
      <c r="M815" s="51" t="s">
        <v>280</v>
      </c>
      <c r="N815" s="51" t="s">
        <v>99</v>
      </c>
      <c r="O815" s="51" t="s">
        <v>302</v>
      </c>
      <c r="P815" s="54">
        <v>23319.16</v>
      </c>
      <c r="Q815" s="51" t="s">
        <v>99</v>
      </c>
      <c r="R815" s="51" t="s">
        <v>153</v>
      </c>
      <c r="S815" s="51" t="s">
        <v>303</v>
      </c>
    </row>
    <row r="816" spans="1:19" ht="14.1" hidden="1" customHeight="1" x14ac:dyDescent="0.3">
      <c r="A816" s="52" t="s">
        <v>99</v>
      </c>
      <c r="B816" s="51" t="s">
        <v>150</v>
      </c>
      <c r="C816" s="51" t="s">
        <v>100</v>
      </c>
      <c r="D816" s="51" t="s">
        <v>1226</v>
      </c>
      <c r="E816" s="51" t="s">
        <v>1227</v>
      </c>
      <c r="F816" s="51" t="s">
        <v>103</v>
      </c>
      <c r="G816" s="53">
        <v>45688</v>
      </c>
      <c r="H816" s="53">
        <v>45702</v>
      </c>
      <c r="I816" s="51" t="s">
        <v>104</v>
      </c>
      <c r="J816" s="51" t="s">
        <v>297</v>
      </c>
      <c r="K816" s="51" t="s">
        <v>298</v>
      </c>
      <c r="L816" s="51" t="s">
        <v>310</v>
      </c>
      <c r="M816" s="51" t="s">
        <v>280</v>
      </c>
      <c r="N816" s="51" t="s">
        <v>99</v>
      </c>
      <c r="O816" s="51" t="s">
        <v>281</v>
      </c>
      <c r="P816" s="54">
        <v>37172.519999999997</v>
      </c>
      <c r="Q816" s="51" t="s">
        <v>99</v>
      </c>
      <c r="R816" s="51" t="s">
        <v>153</v>
      </c>
      <c r="S816" s="51" t="s">
        <v>313</v>
      </c>
    </row>
    <row r="817" spans="1:19" ht="14.1" hidden="1" customHeight="1" x14ac:dyDescent="0.3">
      <c r="A817" s="52" t="s">
        <v>99</v>
      </c>
      <c r="B817" s="51" t="s">
        <v>150</v>
      </c>
      <c r="C817" s="51" t="s">
        <v>100</v>
      </c>
      <c r="D817" s="51" t="s">
        <v>1226</v>
      </c>
      <c r="E817" s="51" t="s">
        <v>1227</v>
      </c>
      <c r="F817" s="51" t="s">
        <v>103</v>
      </c>
      <c r="G817" s="53">
        <v>45688</v>
      </c>
      <c r="H817" s="53">
        <v>45702</v>
      </c>
      <c r="I817" s="51" t="s">
        <v>104</v>
      </c>
      <c r="J817" s="51" t="s">
        <v>297</v>
      </c>
      <c r="K817" s="51" t="s">
        <v>298</v>
      </c>
      <c r="L817" s="51" t="s">
        <v>310</v>
      </c>
      <c r="M817" s="51" t="s">
        <v>280</v>
      </c>
      <c r="N817" s="51" t="s">
        <v>99</v>
      </c>
      <c r="O817" s="51" t="s">
        <v>281</v>
      </c>
      <c r="P817" s="54">
        <v>18559.439999999999</v>
      </c>
      <c r="Q817" s="51" t="s">
        <v>99</v>
      </c>
      <c r="R817" s="51" t="s">
        <v>153</v>
      </c>
      <c r="S817" s="51" t="s">
        <v>313</v>
      </c>
    </row>
    <row r="818" spans="1:19" ht="14.1" hidden="1" customHeight="1" x14ac:dyDescent="0.3">
      <c r="A818" s="52" t="s">
        <v>99</v>
      </c>
      <c r="B818" s="51" t="s">
        <v>150</v>
      </c>
      <c r="C818" s="51" t="s">
        <v>100</v>
      </c>
      <c r="D818" s="51" t="s">
        <v>1226</v>
      </c>
      <c r="E818" s="51" t="s">
        <v>1227</v>
      </c>
      <c r="F818" s="51" t="s">
        <v>103</v>
      </c>
      <c r="G818" s="53">
        <v>45688</v>
      </c>
      <c r="H818" s="53">
        <v>45702</v>
      </c>
      <c r="I818" s="51" t="s">
        <v>104</v>
      </c>
      <c r="J818" s="51" t="s">
        <v>297</v>
      </c>
      <c r="K818" s="51" t="s">
        <v>298</v>
      </c>
      <c r="L818" s="51" t="s">
        <v>310</v>
      </c>
      <c r="M818" s="51" t="s">
        <v>280</v>
      </c>
      <c r="N818" s="51" t="s">
        <v>99</v>
      </c>
      <c r="O818" s="51" t="s">
        <v>281</v>
      </c>
      <c r="P818" s="54">
        <v>29893.919999999998</v>
      </c>
      <c r="Q818" s="51" t="s">
        <v>99</v>
      </c>
      <c r="R818" s="51" t="s">
        <v>153</v>
      </c>
      <c r="S818" s="51" t="s">
        <v>313</v>
      </c>
    </row>
    <row r="819" spans="1:19" ht="14.1" hidden="1" customHeight="1" x14ac:dyDescent="0.3">
      <c r="A819" s="52" t="s">
        <v>99</v>
      </c>
      <c r="B819" s="51" t="s">
        <v>150</v>
      </c>
      <c r="C819" s="51" t="s">
        <v>100</v>
      </c>
      <c r="D819" s="51" t="s">
        <v>1226</v>
      </c>
      <c r="E819" s="51" t="s">
        <v>1227</v>
      </c>
      <c r="F819" s="51" t="s">
        <v>103</v>
      </c>
      <c r="G819" s="53">
        <v>45688</v>
      </c>
      <c r="H819" s="53">
        <v>45702</v>
      </c>
      <c r="I819" s="51" t="s">
        <v>104</v>
      </c>
      <c r="J819" s="51" t="s">
        <v>297</v>
      </c>
      <c r="K819" s="51" t="s">
        <v>298</v>
      </c>
      <c r="L819" s="51" t="s">
        <v>310</v>
      </c>
      <c r="M819" s="51" t="s">
        <v>280</v>
      </c>
      <c r="N819" s="51" t="s">
        <v>99</v>
      </c>
      <c r="O819" s="51" t="s">
        <v>281</v>
      </c>
      <c r="P819" s="54">
        <v>167915.65</v>
      </c>
      <c r="Q819" s="51" t="s">
        <v>99</v>
      </c>
      <c r="R819" s="51" t="s">
        <v>153</v>
      </c>
      <c r="S819" s="51" t="s">
        <v>313</v>
      </c>
    </row>
    <row r="820" spans="1:19" ht="14.1" hidden="1" customHeight="1" x14ac:dyDescent="0.3">
      <c r="A820" s="52" t="s">
        <v>99</v>
      </c>
      <c r="B820" s="51" t="s">
        <v>150</v>
      </c>
      <c r="C820" s="51" t="s">
        <v>100</v>
      </c>
      <c r="D820" s="51" t="s">
        <v>1226</v>
      </c>
      <c r="E820" s="51" t="s">
        <v>1227</v>
      </c>
      <c r="F820" s="51" t="s">
        <v>103</v>
      </c>
      <c r="G820" s="53">
        <v>45688</v>
      </c>
      <c r="H820" s="53">
        <v>45702</v>
      </c>
      <c r="I820" s="51" t="s">
        <v>104</v>
      </c>
      <c r="J820" s="51" t="s">
        <v>297</v>
      </c>
      <c r="K820" s="51" t="s">
        <v>298</v>
      </c>
      <c r="L820" s="51" t="s">
        <v>310</v>
      </c>
      <c r="M820" s="51" t="s">
        <v>280</v>
      </c>
      <c r="N820" s="51" t="s">
        <v>99</v>
      </c>
      <c r="O820" s="51" t="s">
        <v>281</v>
      </c>
      <c r="P820" s="54">
        <v>50155.199999999997</v>
      </c>
      <c r="Q820" s="51" t="s">
        <v>99</v>
      </c>
      <c r="R820" s="51" t="s">
        <v>153</v>
      </c>
      <c r="S820" s="51" t="s">
        <v>313</v>
      </c>
    </row>
    <row r="821" spans="1:19" ht="14.1" hidden="1" customHeight="1" x14ac:dyDescent="0.3">
      <c r="A821" s="52" t="s">
        <v>99</v>
      </c>
      <c r="B821" s="51" t="s">
        <v>150</v>
      </c>
      <c r="C821" s="51" t="s">
        <v>100</v>
      </c>
      <c r="D821" s="51" t="s">
        <v>1226</v>
      </c>
      <c r="E821" s="51" t="s">
        <v>1227</v>
      </c>
      <c r="F821" s="51" t="s">
        <v>103</v>
      </c>
      <c r="G821" s="53">
        <v>45688</v>
      </c>
      <c r="H821" s="53">
        <v>45702</v>
      </c>
      <c r="I821" s="51" t="s">
        <v>104</v>
      </c>
      <c r="J821" s="51" t="s">
        <v>297</v>
      </c>
      <c r="K821" s="51" t="s">
        <v>298</v>
      </c>
      <c r="L821" s="51" t="s">
        <v>310</v>
      </c>
      <c r="M821" s="51" t="s">
        <v>280</v>
      </c>
      <c r="N821" s="51" t="s">
        <v>99</v>
      </c>
      <c r="O821" s="51" t="s">
        <v>515</v>
      </c>
      <c r="P821" s="54">
        <v>20528.64</v>
      </c>
      <c r="Q821" s="51" t="s">
        <v>99</v>
      </c>
      <c r="R821" s="51" t="s">
        <v>153</v>
      </c>
      <c r="S821" s="51" t="s">
        <v>1108</v>
      </c>
    </row>
    <row r="822" spans="1:19" ht="14.1" hidden="1" customHeight="1" x14ac:dyDescent="0.3">
      <c r="A822" s="52" t="s">
        <v>99</v>
      </c>
      <c r="B822" s="51" t="s">
        <v>150</v>
      </c>
      <c r="C822" s="51" t="s">
        <v>100</v>
      </c>
      <c r="D822" s="51" t="s">
        <v>1226</v>
      </c>
      <c r="E822" s="51" t="s">
        <v>1227</v>
      </c>
      <c r="F822" s="51" t="s">
        <v>103</v>
      </c>
      <c r="G822" s="53">
        <v>45688</v>
      </c>
      <c r="H822" s="53">
        <v>45702</v>
      </c>
      <c r="I822" s="51" t="s">
        <v>104</v>
      </c>
      <c r="J822" s="51" t="s">
        <v>297</v>
      </c>
      <c r="K822" s="51" t="s">
        <v>298</v>
      </c>
      <c r="L822" s="51" t="s">
        <v>310</v>
      </c>
      <c r="M822" s="51" t="s">
        <v>280</v>
      </c>
      <c r="N822" s="51" t="s">
        <v>99</v>
      </c>
      <c r="O822" s="51" t="s">
        <v>281</v>
      </c>
      <c r="P822" s="54">
        <v>187664.76</v>
      </c>
      <c r="Q822" s="51" t="s">
        <v>99</v>
      </c>
      <c r="R822" s="51" t="s">
        <v>153</v>
      </c>
      <c r="S822" s="51" t="s">
        <v>313</v>
      </c>
    </row>
    <row r="823" spans="1:19" ht="14.1" hidden="1" customHeight="1" x14ac:dyDescent="0.3">
      <c r="A823" s="52" t="s">
        <v>99</v>
      </c>
      <c r="B823" s="51" t="s">
        <v>150</v>
      </c>
      <c r="C823" s="51" t="s">
        <v>100</v>
      </c>
      <c r="D823" s="51" t="s">
        <v>1226</v>
      </c>
      <c r="E823" s="51" t="s">
        <v>1227</v>
      </c>
      <c r="F823" s="51" t="s">
        <v>103</v>
      </c>
      <c r="G823" s="53">
        <v>45688</v>
      </c>
      <c r="H823" s="53">
        <v>45702</v>
      </c>
      <c r="I823" s="51" t="s">
        <v>104</v>
      </c>
      <c r="J823" s="51" t="s">
        <v>297</v>
      </c>
      <c r="K823" s="51" t="s">
        <v>298</v>
      </c>
      <c r="L823" s="51" t="s">
        <v>310</v>
      </c>
      <c r="M823" s="51" t="s">
        <v>280</v>
      </c>
      <c r="N823" s="51" t="s">
        <v>99</v>
      </c>
      <c r="O823" s="51" t="s">
        <v>281</v>
      </c>
      <c r="P823" s="54">
        <v>7662.12</v>
      </c>
      <c r="Q823" s="51" t="s">
        <v>99</v>
      </c>
      <c r="R823" s="51" t="s">
        <v>153</v>
      </c>
      <c r="S823" s="51" t="s">
        <v>313</v>
      </c>
    </row>
    <row r="824" spans="1:19" ht="14.1" hidden="1" customHeight="1" x14ac:dyDescent="0.3">
      <c r="A824" s="52" t="s">
        <v>99</v>
      </c>
      <c r="B824" s="51" t="s">
        <v>150</v>
      </c>
      <c r="C824" s="51" t="s">
        <v>100</v>
      </c>
      <c r="D824" s="51" t="s">
        <v>1226</v>
      </c>
      <c r="E824" s="51" t="s">
        <v>1227</v>
      </c>
      <c r="F824" s="51" t="s">
        <v>103</v>
      </c>
      <c r="G824" s="53">
        <v>45688</v>
      </c>
      <c r="H824" s="53">
        <v>45702</v>
      </c>
      <c r="I824" s="51" t="s">
        <v>104</v>
      </c>
      <c r="J824" s="51" t="s">
        <v>297</v>
      </c>
      <c r="K824" s="51" t="s">
        <v>298</v>
      </c>
      <c r="L824" s="51" t="s">
        <v>310</v>
      </c>
      <c r="M824" s="51" t="s">
        <v>280</v>
      </c>
      <c r="N824" s="51" t="s">
        <v>99</v>
      </c>
      <c r="O824" s="51" t="s">
        <v>515</v>
      </c>
      <c r="P824" s="54">
        <v>3316.44</v>
      </c>
      <c r="Q824" s="51" t="s">
        <v>99</v>
      </c>
      <c r="R824" s="51" t="s">
        <v>153</v>
      </c>
      <c r="S824" s="51" t="s">
        <v>1108</v>
      </c>
    </row>
    <row r="825" spans="1:19" ht="14.1" hidden="1" customHeight="1" x14ac:dyDescent="0.3">
      <c r="A825" s="52" t="s">
        <v>99</v>
      </c>
      <c r="B825" s="51" t="s">
        <v>150</v>
      </c>
      <c r="C825" s="51" t="s">
        <v>100</v>
      </c>
      <c r="D825" s="51" t="s">
        <v>1226</v>
      </c>
      <c r="E825" s="51" t="s">
        <v>1227</v>
      </c>
      <c r="F825" s="51" t="s">
        <v>103</v>
      </c>
      <c r="G825" s="53">
        <v>45688</v>
      </c>
      <c r="H825" s="53">
        <v>45702</v>
      </c>
      <c r="I825" s="51" t="s">
        <v>104</v>
      </c>
      <c r="J825" s="51" t="s">
        <v>297</v>
      </c>
      <c r="K825" s="51" t="s">
        <v>298</v>
      </c>
      <c r="L825" s="51" t="s">
        <v>310</v>
      </c>
      <c r="M825" s="51" t="s">
        <v>280</v>
      </c>
      <c r="N825" s="51" t="s">
        <v>99</v>
      </c>
      <c r="O825" s="51" t="s">
        <v>281</v>
      </c>
      <c r="P825" s="54">
        <v>58495.14</v>
      </c>
      <c r="Q825" s="51" t="s">
        <v>99</v>
      </c>
      <c r="R825" s="51" t="s">
        <v>153</v>
      </c>
      <c r="S825" s="51" t="s">
        <v>313</v>
      </c>
    </row>
    <row r="826" spans="1:19" ht="14.1" hidden="1" customHeight="1" x14ac:dyDescent="0.3">
      <c r="A826" s="52" t="s">
        <v>99</v>
      </c>
      <c r="B826" s="51" t="s">
        <v>150</v>
      </c>
      <c r="C826" s="51" t="s">
        <v>100</v>
      </c>
      <c r="D826" s="51" t="s">
        <v>1226</v>
      </c>
      <c r="E826" s="51" t="s">
        <v>1227</v>
      </c>
      <c r="F826" s="51" t="s">
        <v>103</v>
      </c>
      <c r="G826" s="53">
        <v>45688</v>
      </c>
      <c r="H826" s="53">
        <v>45702</v>
      </c>
      <c r="I826" s="51" t="s">
        <v>104</v>
      </c>
      <c r="J826" s="51" t="s">
        <v>297</v>
      </c>
      <c r="K826" s="51" t="s">
        <v>298</v>
      </c>
      <c r="L826" s="51" t="s">
        <v>310</v>
      </c>
      <c r="M826" s="51" t="s">
        <v>280</v>
      </c>
      <c r="N826" s="51" t="s">
        <v>99</v>
      </c>
      <c r="O826" s="51" t="s">
        <v>515</v>
      </c>
      <c r="P826" s="54">
        <v>25102.02</v>
      </c>
      <c r="Q826" s="51" t="s">
        <v>99</v>
      </c>
      <c r="R826" s="51" t="s">
        <v>153</v>
      </c>
      <c r="S826" s="51" t="s">
        <v>1108</v>
      </c>
    </row>
    <row r="827" spans="1:19" ht="14.1" hidden="1" customHeight="1" x14ac:dyDescent="0.3">
      <c r="A827" s="52" t="s">
        <v>99</v>
      </c>
      <c r="B827" s="51" t="s">
        <v>150</v>
      </c>
      <c r="C827" s="51" t="s">
        <v>100</v>
      </c>
      <c r="D827" s="51" t="s">
        <v>1226</v>
      </c>
      <c r="E827" s="51" t="s">
        <v>1227</v>
      </c>
      <c r="F827" s="51" t="s">
        <v>103</v>
      </c>
      <c r="G827" s="53">
        <v>45688</v>
      </c>
      <c r="H827" s="53">
        <v>45702</v>
      </c>
      <c r="I827" s="51" t="s">
        <v>104</v>
      </c>
      <c r="J827" s="51" t="s">
        <v>297</v>
      </c>
      <c r="K827" s="51" t="s">
        <v>298</v>
      </c>
      <c r="L827" s="51" t="s">
        <v>310</v>
      </c>
      <c r="M827" s="51" t="s">
        <v>280</v>
      </c>
      <c r="N827" s="51" t="s">
        <v>99</v>
      </c>
      <c r="O827" s="51" t="s">
        <v>281</v>
      </c>
      <c r="P827" s="54">
        <v>31849.26</v>
      </c>
      <c r="Q827" s="51" t="s">
        <v>99</v>
      </c>
      <c r="R827" s="51" t="s">
        <v>153</v>
      </c>
      <c r="S827" s="51" t="s">
        <v>313</v>
      </c>
    </row>
    <row r="828" spans="1:19" ht="14.1" hidden="1" customHeight="1" x14ac:dyDescent="0.3">
      <c r="A828" s="52" t="s">
        <v>99</v>
      </c>
      <c r="B828" s="51" t="s">
        <v>150</v>
      </c>
      <c r="C828" s="51" t="s">
        <v>100</v>
      </c>
      <c r="D828" s="51" t="s">
        <v>1226</v>
      </c>
      <c r="E828" s="51" t="s">
        <v>1227</v>
      </c>
      <c r="F828" s="51" t="s">
        <v>103</v>
      </c>
      <c r="G828" s="53">
        <v>45688</v>
      </c>
      <c r="H828" s="53">
        <v>45702</v>
      </c>
      <c r="I828" s="51" t="s">
        <v>104</v>
      </c>
      <c r="J828" s="51" t="s">
        <v>297</v>
      </c>
      <c r="K828" s="51" t="s">
        <v>298</v>
      </c>
      <c r="L828" s="51" t="s">
        <v>310</v>
      </c>
      <c r="M828" s="51" t="s">
        <v>280</v>
      </c>
      <c r="N828" s="51" t="s">
        <v>99</v>
      </c>
      <c r="O828" s="51" t="s">
        <v>515</v>
      </c>
      <c r="P828" s="54">
        <v>13151.4</v>
      </c>
      <c r="Q828" s="51" t="s">
        <v>99</v>
      </c>
      <c r="R828" s="51" t="s">
        <v>153</v>
      </c>
      <c r="S828" s="51" t="s">
        <v>1108</v>
      </c>
    </row>
    <row r="829" spans="1:19" ht="14.1" hidden="1" customHeight="1" x14ac:dyDescent="0.3">
      <c r="A829" s="52" t="s">
        <v>99</v>
      </c>
      <c r="B829" s="51" t="s">
        <v>150</v>
      </c>
      <c r="C829" s="51" t="s">
        <v>100</v>
      </c>
      <c r="D829" s="51" t="s">
        <v>1226</v>
      </c>
      <c r="E829" s="51" t="s">
        <v>1227</v>
      </c>
      <c r="F829" s="51" t="s">
        <v>103</v>
      </c>
      <c r="G829" s="53">
        <v>45688</v>
      </c>
      <c r="H829" s="53">
        <v>45702</v>
      </c>
      <c r="I829" s="51" t="s">
        <v>104</v>
      </c>
      <c r="J829" s="51" t="s">
        <v>297</v>
      </c>
      <c r="K829" s="51" t="s">
        <v>298</v>
      </c>
      <c r="L829" s="51" t="s">
        <v>310</v>
      </c>
      <c r="M829" s="51" t="s">
        <v>280</v>
      </c>
      <c r="N829" s="51" t="s">
        <v>99</v>
      </c>
      <c r="O829" s="51" t="s">
        <v>281</v>
      </c>
      <c r="P829" s="54">
        <v>14809.62</v>
      </c>
      <c r="Q829" s="51" t="s">
        <v>99</v>
      </c>
      <c r="R829" s="51" t="s">
        <v>153</v>
      </c>
      <c r="S829" s="51" t="s">
        <v>313</v>
      </c>
    </row>
    <row r="830" spans="1:19" ht="14.1" hidden="1" customHeight="1" x14ac:dyDescent="0.3">
      <c r="A830" s="52" t="s">
        <v>99</v>
      </c>
      <c r="B830" s="51" t="s">
        <v>150</v>
      </c>
      <c r="C830" s="51" t="s">
        <v>100</v>
      </c>
      <c r="D830" s="51" t="s">
        <v>1226</v>
      </c>
      <c r="E830" s="51" t="s">
        <v>1227</v>
      </c>
      <c r="F830" s="51" t="s">
        <v>103</v>
      </c>
      <c r="G830" s="53">
        <v>45688</v>
      </c>
      <c r="H830" s="53">
        <v>45702</v>
      </c>
      <c r="I830" s="51" t="s">
        <v>104</v>
      </c>
      <c r="J830" s="51" t="s">
        <v>297</v>
      </c>
      <c r="K830" s="51" t="s">
        <v>298</v>
      </c>
      <c r="L830" s="51" t="s">
        <v>310</v>
      </c>
      <c r="M830" s="51" t="s">
        <v>280</v>
      </c>
      <c r="N830" s="51" t="s">
        <v>99</v>
      </c>
      <c r="O830" s="51" t="s">
        <v>515</v>
      </c>
      <c r="P830" s="54">
        <v>8233.92</v>
      </c>
      <c r="Q830" s="51" t="s">
        <v>99</v>
      </c>
      <c r="R830" s="51" t="s">
        <v>153</v>
      </c>
      <c r="S830" s="51" t="s">
        <v>1108</v>
      </c>
    </row>
    <row r="831" spans="1:19" ht="14.1" hidden="1" customHeight="1" x14ac:dyDescent="0.3">
      <c r="A831" s="52" t="s">
        <v>99</v>
      </c>
      <c r="B831" s="51" t="s">
        <v>150</v>
      </c>
      <c r="C831" s="51" t="s">
        <v>100</v>
      </c>
      <c r="D831" s="51" t="s">
        <v>1226</v>
      </c>
      <c r="E831" s="51" t="s">
        <v>1227</v>
      </c>
      <c r="F831" s="51" t="s">
        <v>103</v>
      </c>
      <c r="G831" s="53">
        <v>45688</v>
      </c>
      <c r="H831" s="53">
        <v>45702</v>
      </c>
      <c r="I831" s="51" t="s">
        <v>104</v>
      </c>
      <c r="J831" s="51" t="s">
        <v>297</v>
      </c>
      <c r="K831" s="51" t="s">
        <v>298</v>
      </c>
      <c r="L831" s="51" t="s">
        <v>310</v>
      </c>
      <c r="M831" s="51" t="s">
        <v>280</v>
      </c>
      <c r="N831" s="51" t="s">
        <v>99</v>
      </c>
      <c r="O831" s="51" t="s">
        <v>281</v>
      </c>
      <c r="P831" s="54">
        <v>22185.84</v>
      </c>
      <c r="Q831" s="51" t="s">
        <v>99</v>
      </c>
      <c r="R831" s="51" t="s">
        <v>153</v>
      </c>
      <c r="S831" s="51" t="s">
        <v>313</v>
      </c>
    </row>
    <row r="832" spans="1:19" ht="14.1" hidden="1" customHeight="1" x14ac:dyDescent="0.3">
      <c r="A832" s="52" t="s">
        <v>99</v>
      </c>
      <c r="B832" s="51" t="s">
        <v>150</v>
      </c>
      <c r="C832" s="51" t="s">
        <v>100</v>
      </c>
      <c r="D832" s="51" t="s">
        <v>1226</v>
      </c>
      <c r="E832" s="51" t="s">
        <v>1227</v>
      </c>
      <c r="F832" s="51" t="s">
        <v>103</v>
      </c>
      <c r="G832" s="53">
        <v>45688</v>
      </c>
      <c r="H832" s="53">
        <v>45702</v>
      </c>
      <c r="I832" s="51" t="s">
        <v>104</v>
      </c>
      <c r="J832" s="51" t="s">
        <v>297</v>
      </c>
      <c r="K832" s="51" t="s">
        <v>298</v>
      </c>
      <c r="L832" s="51" t="s">
        <v>310</v>
      </c>
      <c r="M832" s="51" t="s">
        <v>280</v>
      </c>
      <c r="N832" s="51" t="s">
        <v>99</v>
      </c>
      <c r="O832" s="51" t="s">
        <v>515</v>
      </c>
      <c r="P832" s="54">
        <v>9549.06</v>
      </c>
      <c r="Q832" s="51" t="s">
        <v>99</v>
      </c>
      <c r="R832" s="51" t="s">
        <v>153</v>
      </c>
      <c r="S832" s="51" t="s">
        <v>1108</v>
      </c>
    </row>
    <row r="833" spans="1:19" ht="14.1" hidden="1" customHeight="1" x14ac:dyDescent="0.3">
      <c r="A833" s="52" t="s">
        <v>99</v>
      </c>
      <c r="B833" s="51" t="s">
        <v>150</v>
      </c>
      <c r="C833" s="51" t="s">
        <v>100</v>
      </c>
      <c r="D833" s="51" t="s">
        <v>1226</v>
      </c>
      <c r="E833" s="51" t="s">
        <v>1227</v>
      </c>
      <c r="F833" s="51" t="s">
        <v>103</v>
      </c>
      <c r="G833" s="53">
        <v>45688</v>
      </c>
      <c r="H833" s="53">
        <v>45702</v>
      </c>
      <c r="I833" s="51" t="s">
        <v>104</v>
      </c>
      <c r="J833" s="51" t="s">
        <v>297</v>
      </c>
      <c r="K833" s="51" t="s">
        <v>298</v>
      </c>
      <c r="L833" s="51" t="s">
        <v>310</v>
      </c>
      <c r="M833" s="51" t="s">
        <v>280</v>
      </c>
      <c r="N833" s="51" t="s">
        <v>99</v>
      </c>
      <c r="O833" s="51" t="s">
        <v>281</v>
      </c>
      <c r="P833" s="54">
        <v>88114.38</v>
      </c>
      <c r="Q833" s="51" t="s">
        <v>99</v>
      </c>
      <c r="R833" s="51" t="s">
        <v>153</v>
      </c>
      <c r="S833" s="51" t="s">
        <v>313</v>
      </c>
    </row>
    <row r="834" spans="1:19" ht="14.1" hidden="1" customHeight="1" x14ac:dyDescent="0.3">
      <c r="A834" s="52" t="s">
        <v>99</v>
      </c>
      <c r="B834" s="51" t="s">
        <v>150</v>
      </c>
      <c r="C834" s="51" t="s">
        <v>100</v>
      </c>
      <c r="D834" s="51" t="s">
        <v>1226</v>
      </c>
      <c r="E834" s="51" t="s">
        <v>1227</v>
      </c>
      <c r="F834" s="51" t="s">
        <v>103</v>
      </c>
      <c r="G834" s="53">
        <v>45688</v>
      </c>
      <c r="H834" s="53">
        <v>45702</v>
      </c>
      <c r="I834" s="51" t="s">
        <v>104</v>
      </c>
      <c r="J834" s="51" t="s">
        <v>297</v>
      </c>
      <c r="K834" s="51" t="s">
        <v>298</v>
      </c>
      <c r="L834" s="51" t="s">
        <v>310</v>
      </c>
      <c r="M834" s="51" t="s">
        <v>280</v>
      </c>
      <c r="N834" s="51" t="s">
        <v>99</v>
      </c>
      <c r="O834" s="51" t="s">
        <v>515</v>
      </c>
      <c r="P834" s="54">
        <v>37738.800000000003</v>
      </c>
      <c r="Q834" s="51" t="s">
        <v>99</v>
      </c>
      <c r="R834" s="51" t="s">
        <v>153</v>
      </c>
      <c r="S834" s="51" t="s">
        <v>1108</v>
      </c>
    </row>
    <row r="835" spans="1:19" ht="14.1" hidden="1" customHeight="1" x14ac:dyDescent="0.3">
      <c r="A835" s="52" t="s">
        <v>99</v>
      </c>
      <c r="B835" s="51" t="s">
        <v>150</v>
      </c>
      <c r="C835" s="51" t="s">
        <v>100</v>
      </c>
      <c r="D835" s="51" t="s">
        <v>1226</v>
      </c>
      <c r="E835" s="51" t="s">
        <v>1227</v>
      </c>
      <c r="F835" s="51" t="s">
        <v>103</v>
      </c>
      <c r="G835" s="53">
        <v>45688</v>
      </c>
      <c r="H835" s="53">
        <v>45702</v>
      </c>
      <c r="I835" s="51" t="s">
        <v>104</v>
      </c>
      <c r="J835" s="51" t="s">
        <v>297</v>
      </c>
      <c r="K835" s="51" t="s">
        <v>298</v>
      </c>
      <c r="L835" s="51" t="s">
        <v>310</v>
      </c>
      <c r="M835" s="51" t="s">
        <v>280</v>
      </c>
      <c r="N835" s="51" t="s">
        <v>99</v>
      </c>
      <c r="O835" s="51" t="s">
        <v>281</v>
      </c>
      <c r="P835" s="54">
        <v>4427708.5999999996</v>
      </c>
      <c r="Q835" s="51" t="s">
        <v>99</v>
      </c>
      <c r="R835" s="51" t="s">
        <v>153</v>
      </c>
      <c r="S835" s="51" t="s">
        <v>313</v>
      </c>
    </row>
    <row r="836" spans="1:19" ht="14.1" hidden="1" customHeight="1" x14ac:dyDescent="0.3">
      <c r="A836" s="52" t="s">
        <v>99</v>
      </c>
      <c r="B836" s="51" t="s">
        <v>150</v>
      </c>
      <c r="C836" s="51" t="s">
        <v>100</v>
      </c>
      <c r="D836" s="51" t="s">
        <v>1226</v>
      </c>
      <c r="E836" s="51" t="s">
        <v>1227</v>
      </c>
      <c r="F836" s="51" t="s">
        <v>103</v>
      </c>
      <c r="G836" s="53">
        <v>45688</v>
      </c>
      <c r="H836" s="53">
        <v>45702</v>
      </c>
      <c r="I836" s="51" t="s">
        <v>104</v>
      </c>
      <c r="J836" s="51" t="s">
        <v>297</v>
      </c>
      <c r="K836" s="51" t="s">
        <v>298</v>
      </c>
      <c r="L836" s="51" t="s">
        <v>310</v>
      </c>
      <c r="M836" s="51" t="s">
        <v>280</v>
      </c>
      <c r="N836" s="51" t="s">
        <v>99</v>
      </c>
      <c r="O836" s="51" t="s">
        <v>519</v>
      </c>
      <c r="P836" s="54">
        <v>176564</v>
      </c>
      <c r="Q836" s="51" t="s">
        <v>99</v>
      </c>
      <c r="R836" s="51" t="s">
        <v>153</v>
      </c>
      <c r="S836" s="51" t="s">
        <v>1109</v>
      </c>
    </row>
    <row r="837" spans="1:19" ht="14.1" hidden="1" customHeight="1" x14ac:dyDescent="0.3">
      <c r="A837" s="52" t="s">
        <v>99</v>
      </c>
      <c r="B837" s="51" t="s">
        <v>150</v>
      </c>
      <c r="C837" s="51" t="s">
        <v>100</v>
      </c>
      <c r="D837" s="51" t="s">
        <v>1226</v>
      </c>
      <c r="E837" s="51" t="s">
        <v>1227</v>
      </c>
      <c r="F837" s="51" t="s">
        <v>103</v>
      </c>
      <c r="G837" s="53">
        <v>45688</v>
      </c>
      <c r="H837" s="53">
        <v>45702</v>
      </c>
      <c r="I837" s="51" t="s">
        <v>104</v>
      </c>
      <c r="J837" s="51" t="s">
        <v>297</v>
      </c>
      <c r="K837" s="51" t="s">
        <v>298</v>
      </c>
      <c r="L837" s="51" t="s">
        <v>310</v>
      </c>
      <c r="M837" s="51" t="s">
        <v>280</v>
      </c>
      <c r="N837" s="51" t="s">
        <v>99</v>
      </c>
      <c r="O837" s="51" t="s">
        <v>281</v>
      </c>
      <c r="P837" s="54">
        <v>61291.7</v>
      </c>
      <c r="Q837" s="51" t="s">
        <v>99</v>
      </c>
      <c r="R837" s="51" t="s">
        <v>153</v>
      </c>
      <c r="S837" s="51" t="s">
        <v>313</v>
      </c>
    </row>
    <row r="838" spans="1:19" ht="14.1" hidden="1" customHeight="1" x14ac:dyDescent="0.3">
      <c r="A838" s="52" t="s">
        <v>99</v>
      </c>
      <c r="B838" s="51" t="s">
        <v>150</v>
      </c>
      <c r="C838" s="51" t="s">
        <v>100</v>
      </c>
      <c r="D838" s="51" t="s">
        <v>1226</v>
      </c>
      <c r="E838" s="51" t="s">
        <v>1227</v>
      </c>
      <c r="F838" s="51" t="s">
        <v>103</v>
      </c>
      <c r="G838" s="53">
        <v>45688</v>
      </c>
      <c r="H838" s="53">
        <v>45702</v>
      </c>
      <c r="I838" s="51" t="s">
        <v>104</v>
      </c>
      <c r="J838" s="51" t="s">
        <v>297</v>
      </c>
      <c r="K838" s="51" t="s">
        <v>298</v>
      </c>
      <c r="L838" s="51" t="s">
        <v>310</v>
      </c>
      <c r="M838" s="51" t="s">
        <v>280</v>
      </c>
      <c r="N838" s="51" t="s">
        <v>99</v>
      </c>
      <c r="O838" s="51" t="s">
        <v>281</v>
      </c>
      <c r="P838" s="54">
        <v>183150</v>
      </c>
      <c r="Q838" s="51" t="s">
        <v>99</v>
      </c>
      <c r="R838" s="51" t="s">
        <v>153</v>
      </c>
      <c r="S838" s="51" t="s">
        <v>313</v>
      </c>
    </row>
    <row r="839" spans="1:19" ht="14.1" hidden="1" customHeight="1" x14ac:dyDescent="0.3">
      <c r="A839" s="52" t="s">
        <v>99</v>
      </c>
      <c r="B839" s="51" t="s">
        <v>150</v>
      </c>
      <c r="C839" s="51" t="s">
        <v>100</v>
      </c>
      <c r="D839" s="51" t="s">
        <v>1226</v>
      </c>
      <c r="E839" s="51" t="s">
        <v>1227</v>
      </c>
      <c r="F839" s="51" t="s">
        <v>103</v>
      </c>
      <c r="G839" s="53">
        <v>45688</v>
      </c>
      <c r="H839" s="53">
        <v>45702</v>
      </c>
      <c r="I839" s="51" t="s">
        <v>104</v>
      </c>
      <c r="J839" s="51" t="s">
        <v>297</v>
      </c>
      <c r="K839" s="51" t="s">
        <v>298</v>
      </c>
      <c r="L839" s="51" t="s">
        <v>310</v>
      </c>
      <c r="M839" s="51" t="s">
        <v>280</v>
      </c>
      <c r="N839" s="51" t="s">
        <v>99</v>
      </c>
      <c r="O839" s="51" t="s">
        <v>281</v>
      </c>
      <c r="P839" s="54">
        <v>571.79999999999995</v>
      </c>
      <c r="Q839" s="51" t="s">
        <v>99</v>
      </c>
      <c r="R839" s="51" t="s">
        <v>153</v>
      </c>
      <c r="S839" s="51" t="s">
        <v>313</v>
      </c>
    </row>
    <row r="840" spans="1:19" ht="14.1" hidden="1" customHeight="1" x14ac:dyDescent="0.3">
      <c r="A840" s="52" t="s">
        <v>99</v>
      </c>
      <c r="B840" s="51" t="s">
        <v>150</v>
      </c>
      <c r="C840" s="51" t="s">
        <v>100</v>
      </c>
      <c r="D840" s="51" t="s">
        <v>1228</v>
      </c>
      <c r="E840" s="51" t="s">
        <v>1229</v>
      </c>
      <c r="F840" s="51" t="s">
        <v>103</v>
      </c>
      <c r="G840" s="53">
        <v>45688</v>
      </c>
      <c r="H840" s="53">
        <v>45702</v>
      </c>
      <c r="I840" s="51" t="s">
        <v>104</v>
      </c>
      <c r="J840" s="51" t="s">
        <v>297</v>
      </c>
      <c r="K840" s="51" t="s">
        <v>298</v>
      </c>
      <c r="L840" s="51" t="s">
        <v>310</v>
      </c>
      <c r="M840" s="51" t="s">
        <v>280</v>
      </c>
      <c r="N840" s="51" t="s">
        <v>99</v>
      </c>
      <c r="O840" s="51" t="s">
        <v>281</v>
      </c>
      <c r="P840" s="54">
        <v>1912793.83</v>
      </c>
      <c r="Q840" s="51" t="s">
        <v>99</v>
      </c>
      <c r="R840" s="51" t="s">
        <v>153</v>
      </c>
      <c r="S840" s="51" t="s">
        <v>313</v>
      </c>
    </row>
    <row r="841" spans="1:19" ht="14.1" hidden="1" customHeight="1" x14ac:dyDescent="0.3">
      <c r="A841" s="52" t="s">
        <v>99</v>
      </c>
      <c r="B841" s="51" t="s">
        <v>150</v>
      </c>
      <c r="C841" s="51" t="s">
        <v>100</v>
      </c>
      <c r="D841" s="51" t="s">
        <v>1230</v>
      </c>
      <c r="E841" s="51" t="s">
        <v>1231</v>
      </c>
      <c r="F841" s="51" t="s">
        <v>103</v>
      </c>
      <c r="G841" s="53">
        <v>45688</v>
      </c>
      <c r="H841" s="53">
        <v>45702</v>
      </c>
      <c r="I841" s="51" t="s">
        <v>104</v>
      </c>
      <c r="J841" s="51" t="s">
        <v>297</v>
      </c>
      <c r="K841" s="51" t="s">
        <v>298</v>
      </c>
      <c r="L841" s="51" t="s">
        <v>310</v>
      </c>
      <c r="M841" s="51" t="s">
        <v>280</v>
      </c>
      <c r="N841" s="51" t="s">
        <v>99</v>
      </c>
      <c r="O841" s="51" t="s">
        <v>281</v>
      </c>
      <c r="P841" s="54">
        <v>717209.19</v>
      </c>
      <c r="Q841" s="51" t="s">
        <v>99</v>
      </c>
      <c r="R841" s="51" t="s">
        <v>153</v>
      </c>
      <c r="S841" s="51" t="s">
        <v>282</v>
      </c>
    </row>
    <row r="842" spans="1:19" ht="14.1" hidden="1" customHeight="1" x14ac:dyDescent="0.3">
      <c r="A842" s="52" t="s">
        <v>99</v>
      </c>
      <c r="B842" s="51" t="s">
        <v>150</v>
      </c>
      <c r="C842" s="51" t="s">
        <v>100</v>
      </c>
      <c r="D842" s="51" t="s">
        <v>1232</v>
      </c>
      <c r="E842" s="51" t="s">
        <v>1233</v>
      </c>
      <c r="F842" s="51" t="s">
        <v>103</v>
      </c>
      <c r="G842" s="53">
        <v>45699</v>
      </c>
      <c r="H842" s="53">
        <v>45702</v>
      </c>
      <c r="I842" s="51" t="s">
        <v>104</v>
      </c>
      <c r="J842" s="51" t="s">
        <v>297</v>
      </c>
      <c r="K842" s="51" t="s">
        <v>298</v>
      </c>
      <c r="L842" s="51" t="s">
        <v>285</v>
      </c>
      <c r="M842" s="51" t="s">
        <v>280</v>
      </c>
      <c r="N842" s="51" t="s">
        <v>99</v>
      </c>
      <c r="O842" s="51" t="s">
        <v>281</v>
      </c>
      <c r="P842" s="54">
        <v>123246</v>
      </c>
      <c r="Q842" s="51" t="s">
        <v>99</v>
      </c>
      <c r="R842" s="51" t="s">
        <v>153</v>
      </c>
      <c r="S842" s="51" t="s">
        <v>282</v>
      </c>
    </row>
    <row r="843" spans="1:19" ht="14.1" hidden="1" customHeight="1" x14ac:dyDescent="0.3">
      <c r="A843" s="52" t="s">
        <v>99</v>
      </c>
      <c r="B843" s="51" t="s">
        <v>150</v>
      </c>
      <c r="C843" s="51" t="s">
        <v>100</v>
      </c>
      <c r="D843" s="51" t="s">
        <v>1234</v>
      </c>
      <c r="E843" s="51" t="s">
        <v>1235</v>
      </c>
      <c r="F843" s="51" t="s">
        <v>103</v>
      </c>
      <c r="G843" s="53">
        <v>45688</v>
      </c>
      <c r="H843" s="53">
        <v>45702</v>
      </c>
      <c r="I843" s="51" t="s">
        <v>167</v>
      </c>
      <c r="J843" s="51" t="s">
        <v>308</v>
      </c>
      <c r="K843" s="51" t="s">
        <v>309</v>
      </c>
      <c r="L843" s="51" t="s">
        <v>279</v>
      </c>
      <c r="M843" s="51" t="s">
        <v>280</v>
      </c>
      <c r="N843" s="51" t="s">
        <v>99</v>
      </c>
      <c r="O843" s="51" t="s">
        <v>281</v>
      </c>
      <c r="P843" s="54">
        <v>-2414.4299999999998</v>
      </c>
      <c r="Q843" s="51" t="s">
        <v>99</v>
      </c>
      <c r="R843" s="51" t="s">
        <v>153</v>
      </c>
      <c r="S843" s="51" t="s">
        <v>625</v>
      </c>
    </row>
    <row r="844" spans="1:19" ht="14.1" hidden="1" customHeight="1" x14ac:dyDescent="0.3">
      <c r="A844" s="52" t="s">
        <v>99</v>
      </c>
      <c r="B844" s="51" t="s">
        <v>150</v>
      </c>
      <c r="C844" s="51" t="s">
        <v>100</v>
      </c>
      <c r="D844" s="51" t="s">
        <v>1226</v>
      </c>
      <c r="E844" s="51" t="s">
        <v>1227</v>
      </c>
      <c r="F844" s="51" t="s">
        <v>103</v>
      </c>
      <c r="G844" s="53">
        <v>45688</v>
      </c>
      <c r="H844" s="53">
        <v>45702</v>
      </c>
      <c r="I844" s="51" t="s">
        <v>104</v>
      </c>
      <c r="J844" s="51" t="s">
        <v>308</v>
      </c>
      <c r="K844" s="51" t="s">
        <v>309</v>
      </c>
      <c r="L844" s="51" t="s">
        <v>310</v>
      </c>
      <c r="M844" s="51" t="s">
        <v>280</v>
      </c>
      <c r="N844" s="51" t="s">
        <v>99</v>
      </c>
      <c r="O844" s="51" t="s">
        <v>281</v>
      </c>
      <c r="P844" s="54">
        <v>431042.47</v>
      </c>
      <c r="Q844" s="51" t="s">
        <v>99</v>
      </c>
      <c r="R844" s="51" t="s">
        <v>153</v>
      </c>
      <c r="S844" s="51" t="s">
        <v>313</v>
      </c>
    </row>
    <row r="845" spans="1:19" ht="14.1" hidden="1" customHeight="1" x14ac:dyDescent="0.3">
      <c r="A845" s="52" t="s">
        <v>99</v>
      </c>
      <c r="B845" s="51" t="s">
        <v>150</v>
      </c>
      <c r="C845" s="51" t="s">
        <v>100</v>
      </c>
      <c r="D845" s="51" t="s">
        <v>1226</v>
      </c>
      <c r="E845" s="51" t="s">
        <v>1227</v>
      </c>
      <c r="F845" s="51" t="s">
        <v>103</v>
      </c>
      <c r="G845" s="53">
        <v>45688</v>
      </c>
      <c r="H845" s="53">
        <v>45702</v>
      </c>
      <c r="I845" s="51" t="s">
        <v>104</v>
      </c>
      <c r="J845" s="51" t="s">
        <v>308</v>
      </c>
      <c r="K845" s="51" t="s">
        <v>309</v>
      </c>
      <c r="L845" s="51" t="s">
        <v>310</v>
      </c>
      <c r="M845" s="51" t="s">
        <v>280</v>
      </c>
      <c r="N845" s="51" t="s">
        <v>99</v>
      </c>
      <c r="O845" s="51" t="s">
        <v>281</v>
      </c>
      <c r="P845" s="54">
        <v>5661</v>
      </c>
      <c r="Q845" s="51" t="s">
        <v>99</v>
      </c>
      <c r="R845" s="51" t="s">
        <v>153</v>
      </c>
      <c r="S845" s="51" t="s">
        <v>313</v>
      </c>
    </row>
    <row r="846" spans="1:19" ht="14.1" hidden="1" customHeight="1" x14ac:dyDescent="0.3">
      <c r="A846" s="52" t="s">
        <v>99</v>
      </c>
      <c r="B846" s="51" t="s">
        <v>150</v>
      </c>
      <c r="C846" s="51" t="s">
        <v>100</v>
      </c>
      <c r="D846" s="51" t="s">
        <v>1236</v>
      </c>
      <c r="E846" s="51" t="s">
        <v>1237</v>
      </c>
      <c r="F846" s="51" t="s">
        <v>103</v>
      </c>
      <c r="G846" s="53">
        <v>45638</v>
      </c>
      <c r="H846" s="53">
        <v>45702</v>
      </c>
      <c r="I846" s="51" t="s">
        <v>104</v>
      </c>
      <c r="J846" s="51" t="s">
        <v>216</v>
      </c>
      <c r="K846" s="51" t="s">
        <v>217</v>
      </c>
      <c r="L846" s="51" t="s">
        <v>525</v>
      </c>
      <c r="M846" s="51" t="s">
        <v>280</v>
      </c>
      <c r="N846" s="51" t="s">
        <v>99</v>
      </c>
      <c r="O846" s="51" t="s">
        <v>281</v>
      </c>
      <c r="P846" s="54">
        <v>3565.03</v>
      </c>
      <c r="Q846" s="51" t="s">
        <v>99</v>
      </c>
      <c r="R846" s="51" t="s">
        <v>153</v>
      </c>
      <c r="S846" s="51" t="s">
        <v>282</v>
      </c>
    </row>
    <row r="847" spans="1:19" ht="14.1" hidden="1" customHeight="1" x14ac:dyDescent="0.3">
      <c r="A847" s="52" t="s">
        <v>99</v>
      </c>
      <c r="B847" s="51" t="s">
        <v>150</v>
      </c>
      <c r="C847" s="51" t="s">
        <v>100</v>
      </c>
      <c r="D847" s="51" t="s">
        <v>1238</v>
      </c>
      <c r="E847" s="51" t="s">
        <v>1239</v>
      </c>
      <c r="F847" s="51" t="s">
        <v>103</v>
      </c>
      <c r="G847" s="53">
        <v>45638</v>
      </c>
      <c r="H847" s="53">
        <v>45702</v>
      </c>
      <c r="I847" s="51" t="s">
        <v>104</v>
      </c>
      <c r="J847" s="51" t="s">
        <v>216</v>
      </c>
      <c r="K847" s="51" t="s">
        <v>217</v>
      </c>
      <c r="L847" s="51" t="s">
        <v>525</v>
      </c>
      <c r="M847" s="51" t="s">
        <v>280</v>
      </c>
      <c r="N847" s="51" t="s">
        <v>99</v>
      </c>
      <c r="O847" s="51" t="s">
        <v>281</v>
      </c>
      <c r="P847" s="54">
        <v>651.22</v>
      </c>
      <c r="Q847" s="51" t="s">
        <v>99</v>
      </c>
      <c r="R847" s="51" t="s">
        <v>153</v>
      </c>
      <c r="S847" s="51" t="s">
        <v>282</v>
      </c>
    </row>
    <row r="848" spans="1:19" ht="14.1" hidden="1" customHeight="1" x14ac:dyDescent="0.3">
      <c r="A848" s="52" t="s">
        <v>99</v>
      </c>
      <c r="B848" s="51" t="s">
        <v>150</v>
      </c>
      <c r="C848" s="51" t="s">
        <v>100</v>
      </c>
      <c r="D848" s="51" t="s">
        <v>1240</v>
      </c>
      <c r="E848" s="51" t="s">
        <v>1241</v>
      </c>
      <c r="F848" s="51" t="s">
        <v>103</v>
      </c>
      <c r="G848" s="53">
        <v>45638</v>
      </c>
      <c r="H848" s="53">
        <v>45702</v>
      </c>
      <c r="I848" s="51" t="s">
        <v>104</v>
      </c>
      <c r="J848" s="51" t="s">
        <v>216</v>
      </c>
      <c r="K848" s="51" t="s">
        <v>217</v>
      </c>
      <c r="L848" s="51" t="s">
        <v>525</v>
      </c>
      <c r="M848" s="51" t="s">
        <v>280</v>
      </c>
      <c r="N848" s="51" t="s">
        <v>99</v>
      </c>
      <c r="O848" s="51" t="s">
        <v>281</v>
      </c>
      <c r="P848" s="54">
        <v>1501.85</v>
      </c>
      <c r="Q848" s="51" t="s">
        <v>99</v>
      </c>
      <c r="R848" s="51" t="s">
        <v>153</v>
      </c>
      <c r="S848" s="51" t="s">
        <v>313</v>
      </c>
    </row>
    <row r="849" spans="1:19" ht="14.1" hidden="1" customHeight="1" x14ac:dyDescent="0.3">
      <c r="A849" s="52" t="s">
        <v>99</v>
      </c>
      <c r="B849" s="51" t="s">
        <v>150</v>
      </c>
      <c r="C849" s="51" t="s">
        <v>100</v>
      </c>
      <c r="D849" s="51" t="s">
        <v>1234</v>
      </c>
      <c r="E849" s="51" t="s">
        <v>1235</v>
      </c>
      <c r="F849" s="51" t="s">
        <v>103</v>
      </c>
      <c r="G849" s="53">
        <v>45688</v>
      </c>
      <c r="H849" s="53">
        <v>45702</v>
      </c>
      <c r="I849" s="51" t="s">
        <v>104</v>
      </c>
      <c r="J849" s="51" t="s">
        <v>311</v>
      </c>
      <c r="K849" s="51" t="s">
        <v>312</v>
      </c>
      <c r="L849" s="51" t="s">
        <v>279</v>
      </c>
      <c r="M849" s="51" t="s">
        <v>280</v>
      </c>
      <c r="N849" s="51" t="s">
        <v>99</v>
      </c>
      <c r="O849" s="51" t="s">
        <v>281</v>
      </c>
      <c r="P849" s="54">
        <v>129105.43</v>
      </c>
      <c r="Q849" s="51" t="s">
        <v>99</v>
      </c>
      <c r="R849" s="51" t="s">
        <v>153</v>
      </c>
      <c r="S849" s="51" t="s">
        <v>625</v>
      </c>
    </row>
    <row r="850" spans="1:19" ht="14.1" hidden="1" customHeight="1" x14ac:dyDescent="0.3">
      <c r="A850" s="52" t="s">
        <v>99</v>
      </c>
      <c r="B850" s="51" t="s">
        <v>150</v>
      </c>
      <c r="C850" s="51" t="s">
        <v>100</v>
      </c>
      <c r="D850" s="51" t="s">
        <v>1226</v>
      </c>
      <c r="E850" s="51" t="s">
        <v>1227</v>
      </c>
      <c r="F850" s="51" t="s">
        <v>103</v>
      </c>
      <c r="G850" s="53">
        <v>45688</v>
      </c>
      <c r="H850" s="53">
        <v>45702</v>
      </c>
      <c r="I850" s="51" t="s">
        <v>104</v>
      </c>
      <c r="J850" s="51" t="s">
        <v>311</v>
      </c>
      <c r="K850" s="51" t="s">
        <v>312</v>
      </c>
      <c r="L850" s="51" t="s">
        <v>310</v>
      </c>
      <c r="M850" s="51" t="s">
        <v>280</v>
      </c>
      <c r="N850" s="51" t="s">
        <v>99</v>
      </c>
      <c r="O850" s="51" t="s">
        <v>281</v>
      </c>
      <c r="P850" s="54">
        <v>16059.17</v>
      </c>
      <c r="Q850" s="51" t="s">
        <v>99</v>
      </c>
      <c r="R850" s="51" t="s">
        <v>153</v>
      </c>
      <c r="S850" s="51" t="s">
        <v>625</v>
      </c>
    </row>
    <row r="851" spans="1:19" ht="14.1" hidden="1" customHeight="1" x14ac:dyDescent="0.3">
      <c r="A851" s="52" t="s">
        <v>99</v>
      </c>
      <c r="B851" s="51" t="s">
        <v>150</v>
      </c>
      <c r="C851" s="51" t="s">
        <v>100</v>
      </c>
      <c r="D851" s="51" t="s">
        <v>1242</v>
      </c>
      <c r="E851" s="51" t="s">
        <v>1243</v>
      </c>
      <c r="F851" s="51" t="s">
        <v>103</v>
      </c>
      <c r="G851" s="53">
        <v>45672</v>
      </c>
      <c r="H851" s="53">
        <v>45702</v>
      </c>
      <c r="I851" s="51" t="s">
        <v>104</v>
      </c>
      <c r="J851" s="51" t="s">
        <v>159</v>
      </c>
      <c r="K851" s="51" t="s">
        <v>160</v>
      </c>
      <c r="L851" s="51" t="s">
        <v>316</v>
      </c>
      <c r="M851" s="51" t="s">
        <v>280</v>
      </c>
      <c r="N851" s="51" t="s">
        <v>99</v>
      </c>
      <c r="O851" s="51" t="s">
        <v>281</v>
      </c>
      <c r="P851" s="54">
        <v>21843.7</v>
      </c>
      <c r="Q851" s="51" t="s">
        <v>99</v>
      </c>
      <c r="R851" s="51" t="s">
        <v>153</v>
      </c>
      <c r="S851" s="51" t="s">
        <v>282</v>
      </c>
    </row>
    <row r="852" spans="1:19" ht="14.1" hidden="1" customHeight="1" x14ac:dyDescent="0.3">
      <c r="A852" s="52" t="s">
        <v>99</v>
      </c>
      <c r="B852" s="51" t="s">
        <v>150</v>
      </c>
      <c r="C852" s="51" t="s">
        <v>100</v>
      </c>
      <c r="D852" s="51" t="s">
        <v>1244</v>
      </c>
      <c r="E852" s="51" t="s">
        <v>1245</v>
      </c>
      <c r="F852" s="51" t="s">
        <v>103</v>
      </c>
      <c r="G852" s="53">
        <v>45699</v>
      </c>
      <c r="H852" s="53">
        <v>45702</v>
      </c>
      <c r="I852" s="51" t="s">
        <v>104</v>
      </c>
      <c r="J852" s="51" t="s">
        <v>538</v>
      </c>
      <c r="K852" s="51" t="s">
        <v>539</v>
      </c>
      <c r="L852" s="51" t="s">
        <v>285</v>
      </c>
      <c r="M852" s="51" t="s">
        <v>280</v>
      </c>
      <c r="N852" s="51" t="s">
        <v>99</v>
      </c>
      <c r="O852" s="51" t="s">
        <v>1150</v>
      </c>
      <c r="P852" s="54">
        <v>1165854</v>
      </c>
      <c r="Q852" s="51" t="s">
        <v>99</v>
      </c>
      <c r="R852" s="51" t="s">
        <v>153</v>
      </c>
      <c r="S852" s="51" t="s">
        <v>1151</v>
      </c>
    </row>
    <row r="853" spans="1:19" ht="14.1" hidden="1" customHeight="1" x14ac:dyDescent="0.3">
      <c r="A853" s="52" t="s">
        <v>99</v>
      </c>
      <c r="B853" s="51" t="s">
        <v>150</v>
      </c>
      <c r="C853" s="51" t="s">
        <v>100</v>
      </c>
      <c r="D853" s="51" t="s">
        <v>1244</v>
      </c>
      <c r="E853" s="51" t="s">
        <v>1245</v>
      </c>
      <c r="F853" s="51" t="s">
        <v>103</v>
      </c>
      <c r="G853" s="53">
        <v>45699</v>
      </c>
      <c r="H853" s="53">
        <v>45702</v>
      </c>
      <c r="I853" s="51" t="s">
        <v>104</v>
      </c>
      <c r="J853" s="51" t="s">
        <v>538</v>
      </c>
      <c r="K853" s="51" t="s">
        <v>539</v>
      </c>
      <c r="L853" s="51" t="s">
        <v>285</v>
      </c>
      <c r="M853" s="51" t="s">
        <v>280</v>
      </c>
      <c r="N853" s="51" t="s">
        <v>99</v>
      </c>
      <c r="O853" s="51" t="s">
        <v>641</v>
      </c>
      <c r="P853" s="54">
        <v>400000</v>
      </c>
      <c r="Q853" s="51" t="s">
        <v>99</v>
      </c>
      <c r="R853" s="51" t="s">
        <v>153</v>
      </c>
      <c r="S853" s="51" t="s">
        <v>768</v>
      </c>
    </row>
    <row r="854" spans="1:19" ht="14.1" hidden="1" customHeight="1" x14ac:dyDescent="0.3">
      <c r="A854" s="52" t="s">
        <v>99</v>
      </c>
      <c r="B854" s="51" t="s">
        <v>150</v>
      </c>
      <c r="C854" s="51" t="s">
        <v>100</v>
      </c>
      <c r="D854" s="51" t="s">
        <v>1246</v>
      </c>
      <c r="E854" s="51" t="s">
        <v>1247</v>
      </c>
      <c r="F854" s="51" t="s">
        <v>103</v>
      </c>
      <c r="G854" s="53">
        <v>45688</v>
      </c>
      <c r="H854" s="53">
        <v>45702</v>
      </c>
      <c r="I854" s="51" t="s">
        <v>104</v>
      </c>
      <c r="J854" s="51" t="s">
        <v>538</v>
      </c>
      <c r="K854" s="51" t="s">
        <v>539</v>
      </c>
      <c r="L854" s="51" t="s">
        <v>310</v>
      </c>
      <c r="M854" s="51" t="s">
        <v>280</v>
      </c>
      <c r="N854" s="51" t="s">
        <v>99</v>
      </c>
      <c r="O854" s="51" t="s">
        <v>918</v>
      </c>
      <c r="P854" s="54">
        <v>79628.95</v>
      </c>
      <c r="Q854" s="51" t="s">
        <v>99</v>
      </c>
      <c r="R854" s="51" t="s">
        <v>153</v>
      </c>
      <c r="S854" s="51" t="s">
        <v>919</v>
      </c>
    </row>
    <row r="855" spans="1:19" ht="14.1" hidden="1" customHeight="1" x14ac:dyDescent="0.3">
      <c r="A855" s="52" t="s">
        <v>99</v>
      </c>
      <c r="B855" s="51" t="s">
        <v>150</v>
      </c>
      <c r="C855" s="51" t="s">
        <v>100</v>
      </c>
      <c r="D855" s="51" t="s">
        <v>1246</v>
      </c>
      <c r="E855" s="51" t="s">
        <v>1247</v>
      </c>
      <c r="F855" s="51" t="s">
        <v>103</v>
      </c>
      <c r="G855" s="53">
        <v>45688</v>
      </c>
      <c r="H855" s="53">
        <v>45702</v>
      </c>
      <c r="I855" s="51" t="s">
        <v>104</v>
      </c>
      <c r="J855" s="51" t="s">
        <v>538</v>
      </c>
      <c r="K855" s="51" t="s">
        <v>539</v>
      </c>
      <c r="L855" s="51" t="s">
        <v>310</v>
      </c>
      <c r="M855" s="51" t="s">
        <v>280</v>
      </c>
      <c r="N855" s="51" t="s">
        <v>99</v>
      </c>
      <c r="O855" s="51" t="s">
        <v>661</v>
      </c>
      <c r="P855" s="54">
        <v>3386.46</v>
      </c>
      <c r="Q855" s="51" t="s">
        <v>99</v>
      </c>
      <c r="R855" s="51" t="s">
        <v>153</v>
      </c>
      <c r="S855" s="51" t="s">
        <v>1248</v>
      </c>
    </row>
    <row r="856" spans="1:19" ht="14.1" hidden="1" customHeight="1" x14ac:dyDescent="0.3">
      <c r="A856" s="52" t="s">
        <v>99</v>
      </c>
      <c r="B856" s="51" t="s">
        <v>150</v>
      </c>
      <c r="C856" s="51" t="s">
        <v>100</v>
      </c>
      <c r="D856" s="51" t="s">
        <v>1246</v>
      </c>
      <c r="E856" s="51" t="s">
        <v>1247</v>
      </c>
      <c r="F856" s="51" t="s">
        <v>103</v>
      </c>
      <c r="G856" s="53">
        <v>45688</v>
      </c>
      <c r="H856" s="53">
        <v>45702</v>
      </c>
      <c r="I856" s="51" t="s">
        <v>104</v>
      </c>
      <c r="J856" s="51" t="s">
        <v>538</v>
      </c>
      <c r="K856" s="51" t="s">
        <v>539</v>
      </c>
      <c r="L856" s="51" t="s">
        <v>310</v>
      </c>
      <c r="M856" s="51" t="s">
        <v>280</v>
      </c>
      <c r="N856" s="51" t="s">
        <v>99</v>
      </c>
      <c r="O856" s="51" t="s">
        <v>756</v>
      </c>
      <c r="P856" s="54">
        <v>7966.25</v>
      </c>
      <c r="Q856" s="51" t="s">
        <v>99</v>
      </c>
      <c r="R856" s="51" t="s">
        <v>153</v>
      </c>
      <c r="S856" s="51" t="s">
        <v>1140</v>
      </c>
    </row>
    <row r="857" spans="1:19" ht="14.1" hidden="1" customHeight="1" x14ac:dyDescent="0.3">
      <c r="A857" s="52" t="s">
        <v>99</v>
      </c>
      <c r="B857" s="51" t="s">
        <v>150</v>
      </c>
      <c r="C857" s="51" t="s">
        <v>100</v>
      </c>
      <c r="D857" s="51" t="s">
        <v>1246</v>
      </c>
      <c r="E857" s="51" t="s">
        <v>1247</v>
      </c>
      <c r="F857" s="51" t="s">
        <v>103</v>
      </c>
      <c r="G857" s="53">
        <v>45688</v>
      </c>
      <c r="H857" s="53">
        <v>45702</v>
      </c>
      <c r="I857" s="51" t="s">
        <v>104</v>
      </c>
      <c r="J857" s="51" t="s">
        <v>538</v>
      </c>
      <c r="K857" s="51" t="s">
        <v>539</v>
      </c>
      <c r="L857" s="51" t="s">
        <v>310</v>
      </c>
      <c r="M857" s="51" t="s">
        <v>280</v>
      </c>
      <c r="N857" s="51" t="s">
        <v>99</v>
      </c>
      <c r="O857" s="51" t="s">
        <v>761</v>
      </c>
      <c r="P857" s="54">
        <v>2770.74</v>
      </c>
      <c r="Q857" s="51" t="s">
        <v>99</v>
      </c>
      <c r="R857" s="51" t="s">
        <v>153</v>
      </c>
      <c r="S857" s="51" t="s">
        <v>1141</v>
      </c>
    </row>
    <row r="858" spans="1:19" ht="14.1" hidden="1" customHeight="1" x14ac:dyDescent="0.3">
      <c r="A858" s="52" t="s">
        <v>99</v>
      </c>
      <c r="B858" s="51" t="s">
        <v>150</v>
      </c>
      <c r="C858" s="51" t="s">
        <v>100</v>
      </c>
      <c r="D858" s="51" t="s">
        <v>1246</v>
      </c>
      <c r="E858" s="51" t="s">
        <v>1247</v>
      </c>
      <c r="F858" s="51" t="s">
        <v>103</v>
      </c>
      <c r="G858" s="53">
        <v>45688</v>
      </c>
      <c r="H858" s="53">
        <v>45702</v>
      </c>
      <c r="I858" s="51" t="s">
        <v>104</v>
      </c>
      <c r="J858" s="51" t="s">
        <v>538</v>
      </c>
      <c r="K858" s="51" t="s">
        <v>539</v>
      </c>
      <c r="L858" s="51" t="s">
        <v>310</v>
      </c>
      <c r="M858" s="51" t="s">
        <v>280</v>
      </c>
      <c r="N858" s="51" t="s">
        <v>99</v>
      </c>
      <c r="O858" s="51" t="s">
        <v>763</v>
      </c>
      <c r="P858" s="54">
        <v>10116.34</v>
      </c>
      <c r="Q858" s="51" t="s">
        <v>99</v>
      </c>
      <c r="R858" s="51" t="s">
        <v>153</v>
      </c>
      <c r="S858" s="51" t="s">
        <v>1142</v>
      </c>
    </row>
    <row r="859" spans="1:19" ht="14.1" hidden="1" customHeight="1" x14ac:dyDescent="0.3">
      <c r="A859" s="52" t="s">
        <v>99</v>
      </c>
      <c r="B859" s="51" t="s">
        <v>150</v>
      </c>
      <c r="C859" s="51" t="s">
        <v>100</v>
      </c>
      <c r="D859" s="51" t="s">
        <v>1246</v>
      </c>
      <c r="E859" s="51" t="s">
        <v>1247</v>
      </c>
      <c r="F859" s="51" t="s">
        <v>103</v>
      </c>
      <c r="G859" s="53">
        <v>45688</v>
      </c>
      <c r="H859" s="53">
        <v>45702</v>
      </c>
      <c r="I859" s="51" t="s">
        <v>104</v>
      </c>
      <c r="J859" s="51" t="s">
        <v>538</v>
      </c>
      <c r="K859" s="51" t="s">
        <v>539</v>
      </c>
      <c r="L859" s="51" t="s">
        <v>310</v>
      </c>
      <c r="M859" s="51" t="s">
        <v>280</v>
      </c>
      <c r="N859" s="51" t="s">
        <v>99</v>
      </c>
      <c r="O859" s="51" t="s">
        <v>636</v>
      </c>
      <c r="P859" s="54">
        <v>306471.92</v>
      </c>
      <c r="Q859" s="51" t="s">
        <v>99</v>
      </c>
      <c r="R859" s="51" t="s">
        <v>153</v>
      </c>
      <c r="S859" s="51" t="s">
        <v>660</v>
      </c>
    </row>
    <row r="860" spans="1:19" ht="14.1" hidden="1" customHeight="1" x14ac:dyDescent="0.3">
      <c r="A860" s="52" t="s">
        <v>99</v>
      </c>
      <c r="B860" s="51" t="s">
        <v>150</v>
      </c>
      <c r="C860" s="51" t="s">
        <v>100</v>
      </c>
      <c r="D860" s="51" t="s">
        <v>1246</v>
      </c>
      <c r="E860" s="51" t="s">
        <v>1247</v>
      </c>
      <c r="F860" s="51" t="s">
        <v>103</v>
      </c>
      <c r="G860" s="53">
        <v>45688</v>
      </c>
      <c r="H860" s="53">
        <v>45702</v>
      </c>
      <c r="I860" s="51" t="s">
        <v>104</v>
      </c>
      <c r="J860" s="51" t="s">
        <v>538</v>
      </c>
      <c r="K860" s="51" t="s">
        <v>539</v>
      </c>
      <c r="L860" s="51" t="s">
        <v>310</v>
      </c>
      <c r="M860" s="51" t="s">
        <v>280</v>
      </c>
      <c r="N860" s="51" t="s">
        <v>99</v>
      </c>
      <c r="O860" s="51" t="s">
        <v>334</v>
      </c>
      <c r="P860" s="54">
        <v>13298.3</v>
      </c>
      <c r="Q860" s="51" t="s">
        <v>99</v>
      </c>
      <c r="R860" s="51" t="s">
        <v>153</v>
      </c>
      <c r="S860" s="51" t="s">
        <v>772</v>
      </c>
    </row>
    <row r="861" spans="1:19" ht="14.1" hidden="1" customHeight="1" x14ac:dyDescent="0.3">
      <c r="A861" s="52" t="s">
        <v>99</v>
      </c>
      <c r="B861" s="51" t="s">
        <v>150</v>
      </c>
      <c r="C861" s="51" t="s">
        <v>100</v>
      </c>
      <c r="D861" s="51" t="s">
        <v>1246</v>
      </c>
      <c r="E861" s="51" t="s">
        <v>1247</v>
      </c>
      <c r="F861" s="51" t="s">
        <v>103</v>
      </c>
      <c r="G861" s="53">
        <v>45688</v>
      </c>
      <c r="H861" s="53">
        <v>45702</v>
      </c>
      <c r="I861" s="51" t="s">
        <v>104</v>
      </c>
      <c r="J861" s="51" t="s">
        <v>538</v>
      </c>
      <c r="K861" s="51" t="s">
        <v>539</v>
      </c>
      <c r="L861" s="51" t="s">
        <v>310</v>
      </c>
      <c r="M861" s="51" t="s">
        <v>280</v>
      </c>
      <c r="N861" s="51" t="s">
        <v>99</v>
      </c>
      <c r="O861" s="51" t="s">
        <v>336</v>
      </c>
      <c r="P861" s="54">
        <v>4463.97</v>
      </c>
      <c r="Q861" s="51" t="s">
        <v>99</v>
      </c>
      <c r="R861" s="51" t="s">
        <v>153</v>
      </c>
      <c r="S861" s="51" t="s">
        <v>1249</v>
      </c>
    </row>
    <row r="862" spans="1:19" ht="14.1" hidden="1" customHeight="1" x14ac:dyDescent="0.3">
      <c r="A862" s="52" t="s">
        <v>99</v>
      </c>
      <c r="B862" s="51" t="s">
        <v>150</v>
      </c>
      <c r="C862" s="51" t="s">
        <v>100</v>
      </c>
      <c r="D862" s="51" t="s">
        <v>1246</v>
      </c>
      <c r="E862" s="51" t="s">
        <v>1247</v>
      </c>
      <c r="F862" s="51" t="s">
        <v>103</v>
      </c>
      <c r="G862" s="53">
        <v>45688</v>
      </c>
      <c r="H862" s="53">
        <v>45702</v>
      </c>
      <c r="I862" s="51" t="s">
        <v>104</v>
      </c>
      <c r="J862" s="51" t="s">
        <v>538</v>
      </c>
      <c r="K862" s="51" t="s">
        <v>539</v>
      </c>
      <c r="L862" s="51" t="s">
        <v>310</v>
      </c>
      <c r="M862" s="51" t="s">
        <v>280</v>
      </c>
      <c r="N862" s="51" t="s">
        <v>99</v>
      </c>
      <c r="O862" s="51" t="s">
        <v>540</v>
      </c>
      <c r="P862" s="54">
        <v>64672.95</v>
      </c>
      <c r="Q862" s="51" t="s">
        <v>99</v>
      </c>
      <c r="R862" s="51" t="s">
        <v>153</v>
      </c>
      <c r="S862" s="51" t="s">
        <v>773</v>
      </c>
    </row>
    <row r="863" spans="1:19" ht="14.1" hidden="1" customHeight="1" x14ac:dyDescent="0.3">
      <c r="A863" s="52" t="s">
        <v>99</v>
      </c>
      <c r="B863" s="51" t="s">
        <v>150</v>
      </c>
      <c r="C863" s="51" t="s">
        <v>100</v>
      </c>
      <c r="D863" s="51" t="s">
        <v>1246</v>
      </c>
      <c r="E863" s="51" t="s">
        <v>1247</v>
      </c>
      <c r="F863" s="51" t="s">
        <v>103</v>
      </c>
      <c r="G863" s="53">
        <v>45688</v>
      </c>
      <c r="H863" s="53">
        <v>45702</v>
      </c>
      <c r="I863" s="51" t="s">
        <v>104</v>
      </c>
      <c r="J863" s="51" t="s">
        <v>538</v>
      </c>
      <c r="K863" s="51" t="s">
        <v>539</v>
      </c>
      <c r="L863" s="51" t="s">
        <v>310</v>
      </c>
      <c r="M863" s="51" t="s">
        <v>280</v>
      </c>
      <c r="N863" s="51" t="s">
        <v>99</v>
      </c>
      <c r="O863" s="51" t="s">
        <v>641</v>
      </c>
      <c r="P863" s="54">
        <v>94364.95</v>
      </c>
      <c r="Q863" s="51" t="s">
        <v>99</v>
      </c>
      <c r="R863" s="51" t="s">
        <v>153</v>
      </c>
      <c r="S863" s="51" t="s">
        <v>768</v>
      </c>
    </row>
    <row r="864" spans="1:19" ht="14.1" hidden="1" customHeight="1" x14ac:dyDescent="0.3">
      <c r="A864" s="52" t="s">
        <v>99</v>
      </c>
      <c r="B864" s="51" t="s">
        <v>150</v>
      </c>
      <c r="C864" s="51" t="s">
        <v>100</v>
      </c>
      <c r="D864" s="51" t="s">
        <v>1246</v>
      </c>
      <c r="E864" s="51" t="s">
        <v>1247</v>
      </c>
      <c r="F864" s="51" t="s">
        <v>103</v>
      </c>
      <c r="G864" s="53">
        <v>45688</v>
      </c>
      <c r="H864" s="53">
        <v>45702</v>
      </c>
      <c r="I864" s="51" t="s">
        <v>104</v>
      </c>
      <c r="J864" s="51" t="s">
        <v>538</v>
      </c>
      <c r="K864" s="51" t="s">
        <v>539</v>
      </c>
      <c r="L864" s="51" t="s">
        <v>310</v>
      </c>
      <c r="M864" s="51" t="s">
        <v>280</v>
      </c>
      <c r="N864" s="51" t="s">
        <v>99</v>
      </c>
      <c r="O864" s="51" t="s">
        <v>549</v>
      </c>
      <c r="P864" s="54">
        <v>642202.18999999994</v>
      </c>
      <c r="Q864" s="51" t="s">
        <v>99</v>
      </c>
      <c r="R864" s="51" t="s">
        <v>153</v>
      </c>
      <c r="S864" s="51" t="s">
        <v>770</v>
      </c>
    </row>
    <row r="865" spans="1:19" ht="14.1" hidden="1" customHeight="1" x14ac:dyDescent="0.3">
      <c r="A865" s="52" t="s">
        <v>99</v>
      </c>
      <c r="B865" s="51" t="s">
        <v>150</v>
      </c>
      <c r="C865" s="51" t="s">
        <v>100</v>
      </c>
      <c r="D865" s="51" t="s">
        <v>1246</v>
      </c>
      <c r="E865" s="51" t="s">
        <v>1247</v>
      </c>
      <c r="F865" s="51" t="s">
        <v>103</v>
      </c>
      <c r="G865" s="53">
        <v>45688</v>
      </c>
      <c r="H865" s="53">
        <v>45702</v>
      </c>
      <c r="I865" s="51" t="s">
        <v>104</v>
      </c>
      <c r="J865" s="51" t="s">
        <v>538</v>
      </c>
      <c r="K865" s="51" t="s">
        <v>539</v>
      </c>
      <c r="L865" s="51" t="s">
        <v>310</v>
      </c>
      <c r="M865" s="51" t="s">
        <v>280</v>
      </c>
      <c r="N865" s="51" t="s">
        <v>99</v>
      </c>
      <c r="O865" s="51" t="s">
        <v>552</v>
      </c>
      <c r="P865" s="54">
        <v>969033.15</v>
      </c>
      <c r="Q865" s="51" t="s">
        <v>99</v>
      </c>
      <c r="R865" s="51" t="s">
        <v>153</v>
      </c>
      <c r="S865" s="51" t="s">
        <v>917</v>
      </c>
    </row>
    <row r="866" spans="1:19" ht="14.1" hidden="1" customHeight="1" x14ac:dyDescent="0.3">
      <c r="A866" s="52" t="s">
        <v>99</v>
      </c>
      <c r="B866" s="51" t="s">
        <v>150</v>
      </c>
      <c r="C866" s="51" t="s">
        <v>100</v>
      </c>
      <c r="D866" s="51" t="s">
        <v>1246</v>
      </c>
      <c r="E866" s="51" t="s">
        <v>1247</v>
      </c>
      <c r="F866" s="51" t="s">
        <v>103</v>
      </c>
      <c r="G866" s="53">
        <v>45688</v>
      </c>
      <c r="H866" s="53">
        <v>45702</v>
      </c>
      <c r="I866" s="51" t="s">
        <v>104</v>
      </c>
      <c r="J866" s="51" t="s">
        <v>538</v>
      </c>
      <c r="K866" s="51" t="s">
        <v>539</v>
      </c>
      <c r="L866" s="51" t="s">
        <v>310</v>
      </c>
      <c r="M866" s="51" t="s">
        <v>280</v>
      </c>
      <c r="N866" s="51" t="s">
        <v>99</v>
      </c>
      <c r="O866" s="51" t="s">
        <v>766</v>
      </c>
      <c r="P866" s="54">
        <v>4250</v>
      </c>
      <c r="Q866" s="51" t="s">
        <v>99</v>
      </c>
      <c r="R866" s="51" t="s">
        <v>153</v>
      </c>
      <c r="S866" s="51" t="s">
        <v>1143</v>
      </c>
    </row>
    <row r="867" spans="1:19" ht="14.1" hidden="1" customHeight="1" x14ac:dyDescent="0.3">
      <c r="A867" s="52" t="s">
        <v>99</v>
      </c>
      <c r="B867" s="51" t="s">
        <v>150</v>
      </c>
      <c r="C867" s="51" t="s">
        <v>100</v>
      </c>
      <c r="D867" s="51" t="s">
        <v>1226</v>
      </c>
      <c r="E867" s="51" t="s">
        <v>1227</v>
      </c>
      <c r="F867" s="51" t="s">
        <v>103</v>
      </c>
      <c r="G867" s="53">
        <v>45688</v>
      </c>
      <c r="H867" s="53">
        <v>45702</v>
      </c>
      <c r="I867" s="51" t="s">
        <v>104</v>
      </c>
      <c r="J867" s="51" t="s">
        <v>321</v>
      </c>
      <c r="K867" s="51" t="s">
        <v>322</v>
      </c>
      <c r="L867" s="51" t="s">
        <v>310</v>
      </c>
      <c r="M867" s="51" t="s">
        <v>280</v>
      </c>
      <c r="N867" s="51" t="s">
        <v>99</v>
      </c>
      <c r="O867" s="51" t="s">
        <v>281</v>
      </c>
      <c r="P867" s="54">
        <v>2426266.44</v>
      </c>
      <c r="Q867" s="51" t="s">
        <v>99</v>
      </c>
      <c r="R867" s="51" t="s">
        <v>153</v>
      </c>
      <c r="S867" s="51" t="s">
        <v>544</v>
      </c>
    </row>
    <row r="868" spans="1:19" ht="14.1" hidden="1" customHeight="1" x14ac:dyDescent="0.3">
      <c r="A868" s="52" t="s">
        <v>99</v>
      </c>
      <c r="B868" s="51" t="s">
        <v>150</v>
      </c>
      <c r="C868" s="51" t="s">
        <v>100</v>
      </c>
      <c r="D868" s="51" t="s">
        <v>1226</v>
      </c>
      <c r="E868" s="51" t="s">
        <v>1227</v>
      </c>
      <c r="F868" s="51" t="s">
        <v>103</v>
      </c>
      <c r="G868" s="53">
        <v>45688</v>
      </c>
      <c r="H868" s="53">
        <v>45702</v>
      </c>
      <c r="I868" s="51" t="s">
        <v>104</v>
      </c>
      <c r="J868" s="51" t="s">
        <v>321</v>
      </c>
      <c r="K868" s="51" t="s">
        <v>322</v>
      </c>
      <c r="L868" s="51" t="s">
        <v>310</v>
      </c>
      <c r="M868" s="51" t="s">
        <v>280</v>
      </c>
      <c r="N868" s="51" t="s">
        <v>99</v>
      </c>
      <c r="O868" s="51" t="s">
        <v>281</v>
      </c>
      <c r="P868" s="54">
        <v>271274.78000000003</v>
      </c>
      <c r="Q868" s="51" t="s">
        <v>99</v>
      </c>
      <c r="R868" s="51" t="s">
        <v>153</v>
      </c>
      <c r="S868" s="51" t="s">
        <v>544</v>
      </c>
    </row>
    <row r="869" spans="1:19" ht="14.1" hidden="1" customHeight="1" x14ac:dyDescent="0.3">
      <c r="A869" s="52" t="s">
        <v>99</v>
      </c>
      <c r="B869" s="51" t="s">
        <v>150</v>
      </c>
      <c r="C869" s="51" t="s">
        <v>100</v>
      </c>
      <c r="D869" s="51" t="s">
        <v>1226</v>
      </c>
      <c r="E869" s="51" t="s">
        <v>1227</v>
      </c>
      <c r="F869" s="51" t="s">
        <v>103</v>
      </c>
      <c r="G869" s="53">
        <v>45688</v>
      </c>
      <c r="H869" s="53">
        <v>45702</v>
      </c>
      <c r="I869" s="51" t="s">
        <v>104</v>
      </c>
      <c r="J869" s="51" t="s">
        <v>321</v>
      </c>
      <c r="K869" s="51" t="s">
        <v>322</v>
      </c>
      <c r="L869" s="51" t="s">
        <v>310</v>
      </c>
      <c r="M869" s="51" t="s">
        <v>280</v>
      </c>
      <c r="N869" s="51" t="s">
        <v>99</v>
      </c>
      <c r="O869" s="51" t="s">
        <v>542</v>
      </c>
      <c r="P869" s="54">
        <v>164996.48000000001</v>
      </c>
      <c r="Q869" s="51" t="s">
        <v>99</v>
      </c>
      <c r="R869" s="51" t="s">
        <v>153</v>
      </c>
      <c r="S869" s="51" t="s">
        <v>1034</v>
      </c>
    </row>
    <row r="870" spans="1:19" ht="14.1" hidden="1" customHeight="1" x14ac:dyDescent="0.3">
      <c r="A870" s="52" t="s">
        <v>99</v>
      </c>
      <c r="B870" s="51" t="s">
        <v>150</v>
      </c>
      <c r="C870" s="51" t="s">
        <v>100</v>
      </c>
      <c r="D870" s="51" t="s">
        <v>1230</v>
      </c>
      <c r="E870" s="51" t="s">
        <v>1231</v>
      </c>
      <c r="F870" s="51" t="s">
        <v>103</v>
      </c>
      <c r="G870" s="53">
        <v>45688</v>
      </c>
      <c r="H870" s="53">
        <v>45702</v>
      </c>
      <c r="I870" s="51" t="s">
        <v>104</v>
      </c>
      <c r="J870" s="51" t="s">
        <v>321</v>
      </c>
      <c r="K870" s="51" t="s">
        <v>322</v>
      </c>
      <c r="L870" s="51" t="s">
        <v>310</v>
      </c>
      <c r="M870" s="51" t="s">
        <v>280</v>
      </c>
      <c r="N870" s="51" t="s">
        <v>99</v>
      </c>
      <c r="O870" s="51" t="s">
        <v>281</v>
      </c>
      <c r="P870" s="54">
        <v>224980.81</v>
      </c>
      <c r="Q870" s="51" t="s">
        <v>99</v>
      </c>
      <c r="R870" s="51" t="s">
        <v>153</v>
      </c>
      <c r="S870" s="51" t="s">
        <v>282</v>
      </c>
    </row>
    <row r="871" spans="1:19" ht="14.1" hidden="1" customHeight="1" x14ac:dyDescent="0.3">
      <c r="A871" s="52" t="s">
        <v>99</v>
      </c>
      <c r="B871" s="51" t="s">
        <v>150</v>
      </c>
      <c r="C871" s="51" t="s">
        <v>100</v>
      </c>
      <c r="D871" s="51" t="s">
        <v>1232</v>
      </c>
      <c r="E871" s="51" t="s">
        <v>1233</v>
      </c>
      <c r="F871" s="51" t="s">
        <v>103</v>
      </c>
      <c r="G871" s="53">
        <v>45699</v>
      </c>
      <c r="H871" s="53">
        <v>45702</v>
      </c>
      <c r="I871" s="51" t="s">
        <v>104</v>
      </c>
      <c r="J871" s="51" t="s">
        <v>321</v>
      </c>
      <c r="K871" s="51" t="s">
        <v>322</v>
      </c>
      <c r="L871" s="51" t="s">
        <v>285</v>
      </c>
      <c r="M871" s="51" t="s">
        <v>280</v>
      </c>
      <c r="N871" s="51" t="s">
        <v>99</v>
      </c>
      <c r="O871" s="51" t="s">
        <v>281</v>
      </c>
      <c r="P871" s="54">
        <v>387131.8</v>
      </c>
      <c r="Q871" s="51" t="s">
        <v>99</v>
      </c>
      <c r="R871" s="51" t="s">
        <v>153</v>
      </c>
      <c r="S871" s="51" t="s">
        <v>282</v>
      </c>
    </row>
    <row r="872" spans="1:19" ht="14.1" hidden="1" customHeight="1" x14ac:dyDescent="0.3">
      <c r="A872" s="52" t="s">
        <v>99</v>
      </c>
      <c r="B872" s="51" t="s">
        <v>150</v>
      </c>
      <c r="C872" s="51" t="s">
        <v>100</v>
      </c>
      <c r="D872" s="51" t="s">
        <v>1232</v>
      </c>
      <c r="E872" s="51" t="s">
        <v>1233</v>
      </c>
      <c r="F872" s="51" t="s">
        <v>103</v>
      </c>
      <c r="G872" s="53">
        <v>45699</v>
      </c>
      <c r="H872" s="53">
        <v>45702</v>
      </c>
      <c r="I872" s="51" t="s">
        <v>104</v>
      </c>
      <c r="J872" s="51" t="s">
        <v>321</v>
      </c>
      <c r="K872" s="51" t="s">
        <v>322</v>
      </c>
      <c r="L872" s="51" t="s">
        <v>285</v>
      </c>
      <c r="M872" s="51" t="s">
        <v>280</v>
      </c>
      <c r="N872" s="51" t="s">
        <v>99</v>
      </c>
      <c r="O872" s="51" t="s">
        <v>281</v>
      </c>
      <c r="P872" s="54">
        <v>194865</v>
      </c>
      <c r="Q872" s="51" t="s">
        <v>99</v>
      </c>
      <c r="R872" s="51" t="s">
        <v>153</v>
      </c>
      <c r="S872" s="51" t="s">
        <v>282</v>
      </c>
    </row>
    <row r="873" spans="1:19" ht="14.1" hidden="1" customHeight="1" x14ac:dyDescent="0.3">
      <c r="A873" s="52" t="s">
        <v>99</v>
      </c>
      <c r="B873" s="51" t="s">
        <v>150</v>
      </c>
      <c r="C873" s="51" t="s">
        <v>100</v>
      </c>
      <c r="D873" s="51" t="s">
        <v>1250</v>
      </c>
      <c r="E873" s="51" t="s">
        <v>1251</v>
      </c>
      <c r="F873" s="51" t="s">
        <v>103</v>
      </c>
      <c r="G873" s="53">
        <v>45691</v>
      </c>
      <c r="H873" s="53">
        <v>45702</v>
      </c>
      <c r="I873" s="51" t="s">
        <v>104</v>
      </c>
      <c r="J873" s="51" t="s">
        <v>325</v>
      </c>
      <c r="K873" s="51" t="s">
        <v>326</v>
      </c>
      <c r="L873" s="51" t="s">
        <v>327</v>
      </c>
      <c r="M873" s="51" t="s">
        <v>280</v>
      </c>
      <c r="N873" s="51" t="s">
        <v>99</v>
      </c>
      <c r="O873" s="51" t="s">
        <v>281</v>
      </c>
      <c r="P873" s="54">
        <v>46448</v>
      </c>
      <c r="Q873" s="51" t="s">
        <v>99</v>
      </c>
      <c r="R873" s="51" t="s">
        <v>153</v>
      </c>
      <c r="S873" s="51" t="s">
        <v>282</v>
      </c>
    </row>
    <row r="874" spans="1:19" ht="14.1" hidden="1" customHeight="1" x14ac:dyDescent="0.3">
      <c r="A874" s="52" t="s">
        <v>99</v>
      </c>
      <c r="B874" s="51" t="s">
        <v>150</v>
      </c>
      <c r="C874" s="51" t="s">
        <v>100</v>
      </c>
      <c r="D874" s="51" t="s">
        <v>1252</v>
      </c>
      <c r="E874" s="51" t="s">
        <v>1253</v>
      </c>
      <c r="F874" s="51" t="s">
        <v>103</v>
      </c>
      <c r="G874" s="53">
        <v>45691</v>
      </c>
      <c r="H874" s="53">
        <v>45702</v>
      </c>
      <c r="I874" s="51" t="s">
        <v>104</v>
      </c>
      <c r="J874" s="51" t="s">
        <v>325</v>
      </c>
      <c r="K874" s="51" t="s">
        <v>326</v>
      </c>
      <c r="L874" s="51" t="s">
        <v>327</v>
      </c>
      <c r="M874" s="51" t="s">
        <v>280</v>
      </c>
      <c r="N874" s="51" t="s">
        <v>99</v>
      </c>
      <c r="O874" s="51" t="s">
        <v>302</v>
      </c>
      <c r="P874" s="54">
        <v>21440</v>
      </c>
      <c r="Q874" s="51" t="s">
        <v>99</v>
      </c>
      <c r="R874" s="51" t="s">
        <v>153</v>
      </c>
      <c r="S874" s="51" t="s">
        <v>303</v>
      </c>
    </row>
    <row r="875" spans="1:19" ht="14.1" hidden="1" customHeight="1" x14ac:dyDescent="0.3">
      <c r="A875" s="52" t="s">
        <v>99</v>
      </c>
      <c r="B875" s="51" t="s">
        <v>150</v>
      </c>
      <c r="C875" s="51" t="s">
        <v>100</v>
      </c>
      <c r="D875" s="51" t="s">
        <v>1252</v>
      </c>
      <c r="E875" s="51" t="s">
        <v>1253</v>
      </c>
      <c r="F875" s="51" t="s">
        <v>103</v>
      </c>
      <c r="G875" s="53">
        <v>45691</v>
      </c>
      <c r="H875" s="53">
        <v>45702</v>
      </c>
      <c r="I875" s="51" t="s">
        <v>104</v>
      </c>
      <c r="J875" s="51" t="s">
        <v>325</v>
      </c>
      <c r="K875" s="51" t="s">
        <v>326</v>
      </c>
      <c r="L875" s="51" t="s">
        <v>327</v>
      </c>
      <c r="M875" s="51" t="s">
        <v>280</v>
      </c>
      <c r="N875" s="51" t="s">
        <v>99</v>
      </c>
      <c r="O875" s="51" t="s">
        <v>281</v>
      </c>
      <c r="P875" s="54">
        <v>498706.77</v>
      </c>
      <c r="Q875" s="51" t="s">
        <v>99</v>
      </c>
      <c r="R875" s="51" t="s">
        <v>153</v>
      </c>
      <c r="S875" s="51" t="s">
        <v>282</v>
      </c>
    </row>
    <row r="876" spans="1:19" ht="14.1" hidden="1" customHeight="1" x14ac:dyDescent="0.3">
      <c r="A876" s="52" t="s">
        <v>99</v>
      </c>
      <c r="B876" s="51" t="s">
        <v>150</v>
      </c>
      <c r="C876" s="51" t="s">
        <v>100</v>
      </c>
      <c r="D876" s="51" t="s">
        <v>1254</v>
      </c>
      <c r="E876" s="51" t="s">
        <v>1255</v>
      </c>
      <c r="F876" s="51" t="s">
        <v>103</v>
      </c>
      <c r="G876" s="53">
        <v>45694</v>
      </c>
      <c r="H876" s="53">
        <v>45702</v>
      </c>
      <c r="I876" s="51" t="s">
        <v>104</v>
      </c>
      <c r="J876" s="51" t="s">
        <v>325</v>
      </c>
      <c r="K876" s="51" t="s">
        <v>326</v>
      </c>
      <c r="L876" s="51" t="s">
        <v>327</v>
      </c>
      <c r="M876" s="51" t="s">
        <v>280</v>
      </c>
      <c r="N876" s="51" t="s">
        <v>99</v>
      </c>
      <c r="O876" s="51" t="s">
        <v>549</v>
      </c>
      <c r="P876" s="54">
        <v>22390</v>
      </c>
      <c r="Q876" s="51" t="s">
        <v>99</v>
      </c>
      <c r="R876" s="51" t="s">
        <v>153</v>
      </c>
      <c r="S876" s="51" t="s">
        <v>770</v>
      </c>
    </row>
    <row r="877" spans="1:19" ht="14.1" hidden="1" customHeight="1" x14ac:dyDescent="0.3">
      <c r="A877" s="52" t="s">
        <v>99</v>
      </c>
      <c r="B877" s="51" t="s">
        <v>150</v>
      </c>
      <c r="C877" s="51" t="s">
        <v>100</v>
      </c>
      <c r="D877" s="51" t="s">
        <v>1254</v>
      </c>
      <c r="E877" s="51" t="s">
        <v>1255</v>
      </c>
      <c r="F877" s="51" t="s">
        <v>103</v>
      </c>
      <c r="G877" s="53">
        <v>45694</v>
      </c>
      <c r="H877" s="53">
        <v>45702</v>
      </c>
      <c r="I877" s="51" t="s">
        <v>104</v>
      </c>
      <c r="J877" s="51" t="s">
        <v>325</v>
      </c>
      <c r="K877" s="51" t="s">
        <v>326</v>
      </c>
      <c r="L877" s="51" t="s">
        <v>327</v>
      </c>
      <c r="M877" s="51" t="s">
        <v>280</v>
      </c>
      <c r="N877" s="51" t="s">
        <v>99</v>
      </c>
      <c r="O877" s="51" t="s">
        <v>641</v>
      </c>
      <c r="P877" s="54">
        <v>11532</v>
      </c>
      <c r="Q877" s="51" t="s">
        <v>99</v>
      </c>
      <c r="R877" s="51" t="s">
        <v>153</v>
      </c>
      <c r="S877" s="51" t="s">
        <v>768</v>
      </c>
    </row>
    <row r="878" spans="1:19" ht="14.1" hidden="1" customHeight="1" x14ac:dyDescent="0.3">
      <c r="A878" s="52" t="s">
        <v>99</v>
      </c>
      <c r="B878" s="51" t="s">
        <v>150</v>
      </c>
      <c r="C878" s="51" t="s">
        <v>100</v>
      </c>
      <c r="D878" s="51" t="s">
        <v>1254</v>
      </c>
      <c r="E878" s="51" t="s">
        <v>1255</v>
      </c>
      <c r="F878" s="51" t="s">
        <v>103</v>
      </c>
      <c r="G878" s="53">
        <v>45694</v>
      </c>
      <c r="H878" s="53">
        <v>45702</v>
      </c>
      <c r="I878" s="51" t="s">
        <v>104</v>
      </c>
      <c r="J878" s="51" t="s">
        <v>325</v>
      </c>
      <c r="K878" s="51" t="s">
        <v>326</v>
      </c>
      <c r="L878" s="51" t="s">
        <v>327</v>
      </c>
      <c r="M878" s="51" t="s">
        <v>280</v>
      </c>
      <c r="N878" s="51" t="s">
        <v>99</v>
      </c>
      <c r="O878" s="51" t="s">
        <v>552</v>
      </c>
      <c r="P878" s="54">
        <v>73721</v>
      </c>
      <c r="Q878" s="51" t="s">
        <v>99</v>
      </c>
      <c r="R878" s="51" t="s">
        <v>153</v>
      </c>
      <c r="S878" s="51" t="s">
        <v>917</v>
      </c>
    </row>
    <row r="879" spans="1:19" ht="14.1" hidden="1" customHeight="1" x14ac:dyDescent="0.3">
      <c r="A879" s="52" t="s">
        <v>99</v>
      </c>
      <c r="B879" s="51" t="s">
        <v>150</v>
      </c>
      <c r="C879" s="51" t="s">
        <v>100</v>
      </c>
      <c r="D879" s="51" t="s">
        <v>1254</v>
      </c>
      <c r="E879" s="51" t="s">
        <v>1255</v>
      </c>
      <c r="F879" s="51" t="s">
        <v>103</v>
      </c>
      <c r="G879" s="53">
        <v>45694</v>
      </c>
      <c r="H879" s="53">
        <v>45702</v>
      </c>
      <c r="I879" s="51" t="s">
        <v>104</v>
      </c>
      <c r="J879" s="51" t="s">
        <v>325</v>
      </c>
      <c r="K879" s="51" t="s">
        <v>326</v>
      </c>
      <c r="L879" s="51" t="s">
        <v>327</v>
      </c>
      <c r="M879" s="51" t="s">
        <v>280</v>
      </c>
      <c r="N879" s="51" t="s">
        <v>99</v>
      </c>
      <c r="O879" s="51" t="s">
        <v>540</v>
      </c>
      <c r="P879" s="54">
        <v>7866</v>
      </c>
      <c r="Q879" s="51" t="s">
        <v>99</v>
      </c>
      <c r="R879" s="51" t="s">
        <v>153</v>
      </c>
      <c r="S879" s="51" t="s">
        <v>773</v>
      </c>
    </row>
    <row r="880" spans="1:19" ht="14.1" hidden="1" customHeight="1" x14ac:dyDescent="0.3">
      <c r="A880" s="52" t="s">
        <v>99</v>
      </c>
      <c r="B880" s="51" t="s">
        <v>150</v>
      </c>
      <c r="C880" s="51" t="s">
        <v>100</v>
      </c>
      <c r="D880" s="51" t="s">
        <v>1254</v>
      </c>
      <c r="E880" s="51" t="s">
        <v>1255</v>
      </c>
      <c r="F880" s="51" t="s">
        <v>103</v>
      </c>
      <c r="G880" s="53">
        <v>45694</v>
      </c>
      <c r="H880" s="53">
        <v>45702</v>
      </c>
      <c r="I880" s="51" t="s">
        <v>104</v>
      </c>
      <c r="J880" s="51" t="s">
        <v>325</v>
      </c>
      <c r="K880" s="51" t="s">
        <v>326</v>
      </c>
      <c r="L880" s="51" t="s">
        <v>327</v>
      </c>
      <c r="M880" s="51" t="s">
        <v>280</v>
      </c>
      <c r="N880" s="51" t="s">
        <v>99</v>
      </c>
      <c r="O880" s="51" t="s">
        <v>766</v>
      </c>
      <c r="P880" s="54">
        <v>6823</v>
      </c>
      <c r="Q880" s="51" t="s">
        <v>99</v>
      </c>
      <c r="R880" s="51" t="s">
        <v>153</v>
      </c>
      <c r="S880" s="51" t="s">
        <v>1143</v>
      </c>
    </row>
    <row r="881" spans="1:19" ht="14.1" hidden="1" customHeight="1" x14ac:dyDescent="0.3">
      <c r="A881" s="52" t="s">
        <v>99</v>
      </c>
      <c r="B881" s="51" t="s">
        <v>150</v>
      </c>
      <c r="C881" s="51" t="s">
        <v>100</v>
      </c>
      <c r="D881" s="51" t="s">
        <v>1254</v>
      </c>
      <c r="E881" s="51" t="s">
        <v>1255</v>
      </c>
      <c r="F881" s="51" t="s">
        <v>103</v>
      </c>
      <c r="G881" s="53">
        <v>45694</v>
      </c>
      <c r="H881" s="53">
        <v>45702</v>
      </c>
      <c r="I881" s="51" t="s">
        <v>104</v>
      </c>
      <c r="J881" s="51" t="s">
        <v>325</v>
      </c>
      <c r="K881" s="51" t="s">
        <v>326</v>
      </c>
      <c r="L881" s="51" t="s">
        <v>327</v>
      </c>
      <c r="M881" s="51" t="s">
        <v>280</v>
      </c>
      <c r="N881" s="51" t="s">
        <v>99</v>
      </c>
      <c r="O881" s="51" t="s">
        <v>636</v>
      </c>
      <c r="P881" s="54">
        <v>13672</v>
      </c>
      <c r="Q881" s="51" t="s">
        <v>99</v>
      </c>
      <c r="R881" s="51" t="s">
        <v>153</v>
      </c>
      <c r="S881" s="51" t="s">
        <v>660</v>
      </c>
    </row>
    <row r="882" spans="1:19" ht="14.1" hidden="1" customHeight="1" x14ac:dyDescent="0.3">
      <c r="A882" s="52" t="s">
        <v>99</v>
      </c>
      <c r="B882" s="51" t="s">
        <v>150</v>
      </c>
      <c r="C882" s="51" t="s">
        <v>100</v>
      </c>
      <c r="D882" s="51" t="s">
        <v>1254</v>
      </c>
      <c r="E882" s="51" t="s">
        <v>1255</v>
      </c>
      <c r="F882" s="51" t="s">
        <v>103</v>
      </c>
      <c r="G882" s="53">
        <v>45694</v>
      </c>
      <c r="H882" s="53">
        <v>45702</v>
      </c>
      <c r="I882" s="51" t="s">
        <v>104</v>
      </c>
      <c r="J882" s="51" t="s">
        <v>325</v>
      </c>
      <c r="K882" s="51" t="s">
        <v>326</v>
      </c>
      <c r="L882" s="51" t="s">
        <v>327</v>
      </c>
      <c r="M882" s="51" t="s">
        <v>280</v>
      </c>
      <c r="N882" s="51" t="s">
        <v>99</v>
      </c>
      <c r="O882" s="51" t="s">
        <v>763</v>
      </c>
      <c r="P882" s="54">
        <v>912</v>
      </c>
      <c r="Q882" s="51" t="s">
        <v>99</v>
      </c>
      <c r="R882" s="51" t="s">
        <v>153</v>
      </c>
      <c r="S882" s="51" t="s">
        <v>1142</v>
      </c>
    </row>
    <row r="883" spans="1:19" ht="14.1" hidden="1" customHeight="1" x14ac:dyDescent="0.3">
      <c r="A883" s="52" t="s">
        <v>99</v>
      </c>
      <c r="B883" s="51" t="s">
        <v>150</v>
      </c>
      <c r="C883" s="51" t="s">
        <v>100</v>
      </c>
      <c r="D883" s="51" t="s">
        <v>1254</v>
      </c>
      <c r="E883" s="51" t="s">
        <v>1255</v>
      </c>
      <c r="F883" s="51" t="s">
        <v>103</v>
      </c>
      <c r="G883" s="53">
        <v>45694</v>
      </c>
      <c r="H883" s="53">
        <v>45702</v>
      </c>
      <c r="I883" s="51" t="s">
        <v>104</v>
      </c>
      <c r="J883" s="51" t="s">
        <v>325</v>
      </c>
      <c r="K883" s="51" t="s">
        <v>326</v>
      </c>
      <c r="L883" s="51" t="s">
        <v>327</v>
      </c>
      <c r="M883" s="51" t="s">
        <v>280</v>
      </c>
      <c r="N883" s="51" t="s">
        <v>99</v>
      </c>
      <c r="O883" s="51" t="s">
        <v>918</v>
      </c>
      <c r="P883" s="54">
        <v>2976</v>
      </c>
      <c r="Q883" s="51" t="s">
        <v>99</v>
      </c>
      <c r="R883" s="51" t="s">
        <v>153</v>
      </c>
      <c r="S883" s="51" t="s">
        <v>919</v>
      </c>
    </row>
    <row r="884" spans="1:19" ht="14.1" hidden="1" customHeight="1" x14ac:dyDescent="0.3">
      <c r="A884" s="52" t="s">
        <v>99</v>
      </c>
      <c r="B884" s="51" t="s">
        <v>150</v>
      </c>
      <c r="C884" s="51" t="s">
        <v>100</v>
      </c>
      <c r="D884" s="51" t="s">
        <v>1254</v>
      </c>
      <c r="E884" s="51" t="s">
        <v>1255</v>
      </c>
      <c r="F884" s="51" t="s">
        <v>103</v>
      </c>
      <c r="G884" s="53">
        <v>45694</v>
      </c>
      <c r="H884" s="53">
        <v>45702</v>
      </c>
      <c r="I884" s="51" t="s">
        <v>104</v>
      </c>
      <c r="J884" s="51" t="s">
        <v>325</v>
      </c>
      <c r="K884" s="51" t="s">
        <v>326</v>
      </c>
      <c r="L884" s="51" t="s">
        <v>327</v>
      </c>
      <c r="M884" s="51" t="s">
        <v>280</v>
      </c>
      <c r="N884" s="51" t="s">
        <v>99</v>
      </c>
      <c r="O884" s="51" t="s">
        <v>1150</v>
      </c>
      <c r="P884" s="54">
        <v>25470</v>
      </c>
      <c r="Q884" s="51" t="s">
        <v>99</v>
      </c>
      <c r="R884" s="51" t="s">
        <v>153</v>
      </c>
      <c r="S884" s="51" t="s">
        <v>1151</v>
      </c>
    </row>
    <row r="885" spans="1:19" ht="14.1" hidden="1" customHeight="1" x14ac:dyDescent="0.3">
      <c r="A885" s="52" t="s">
        <v>99</v>
      </c>
      <c r="B885" s="51" t="s">
        <v>150</v>
      </c>
      <c r="C885" s="51" t="s">
        <v>100</v>
      </c>
      <c r="D885" s="51" t="s">
        <v>1256</v>
      </c>
      <c r="E885" s="51" t="s">
        <v>1257</v>
      </c>
      <c r="F885" s="51" t="s">
        <v>103</v>
      </c>
      <c r="G885" s="53">
        <v>45688</v>
      </c>
      <c r="H885" s="53">
        <v>45702</v>
      </c>
      <c r="I885" s="51" t="s">
        <v>104</v>
      </c>
      <c r="J885" s="51" t="s">
        <v>340</v>
      </c>
      <c r="K885" s="51" t="s">
        <v>341</v>
      </c>
      <c r="L885" s="51" t="s">
        <v>348</v>
      </c>
      <c r="M885" s="51" t="s">
        <v>280</v>
      </c>
      <c r="N885" s="51" t="s">
        <v>99</v>
      </c>
      <c r="O885" s="51" t="s">
        <v>281</v>
      </c>
      <c r="P885" s="54">
        <v>1116581.8799999999</v>
      </c>
      <c r="Q885" s="51" t="s">
        <v>99</v>
      </c>
      <c r="R885" s="51" t="s">
        <v>153</v>
      </c>
      <c r="S885" s="51" t="s">
        <v>282</v>
      </c>
    </row>
    <row r="886" spans="1:19" ht="14.1" hidden="1" customHeight="1" x14ac:dyDescent="0.3">
      <c r="A886" s="52" t="s">
        <v>99</v>
      </c>
      <c r="B886" s="51" t="s">
        <v>150</v>
      </c>
      <c r="C886" s="51" t="s">
        <v>100</v>
      </c>
      <c r="D886" s="51" t="s">
        <v>1258</v>
      </c>
      <c r="E886" s="51" t="s">
        <v>1259</v>
      </c>
      <c r="F886" s="51" t="s">
        <v>103</v>
      </c>
      <c r="G886" s="53">
        <v>45688</v>
      </c>
      <c r="H886" s="53">
        <v>45702</v>
      </c>
      <c r="I886" s="51" t="s">
        <v>104</v>
      </c>
      <c r="J886" s="51" t="s">
        <v>340</v>
      </c>
      <c r="K886" s="51" t="s">
        <v>341</v>
      </c>
      <c r="L886" s="51" t="s">
        <v>348</v>
      </c>
      <c r="M886" s="51" t="s">
        <v>280</v>
      </c>
      <c r="N886" s="51" t="s">
        <v>99</v>
      </c>
      <c r="O886" s="51" t="s">
        <v>352</v>
      </c>
      <c r="P886" s="54">
        <v>50967.5</v>
      </c>
      <c r="Q886" s="51" t="s">
        <v>99</v>
      </c>
      <c r="R886" s="51" t="s">
        <v>153</v>
      </c>
      <c r="S886" s="51" t="s">
        <v>1158</v>
      </c>
    </row>
    <row r="887" spans="1:19" ht="14.1" hidden="1" customHeight="1" x14ac:dyDescent="0.3">
      <c r="A887" s="52" t="s">
        <v>99</v>
      </c>
      <c r="B887" s="51" t="s">
        <v>150</v>
      </c>
      <c r="C887" s="51" t="s">
        <v>100</v>
      </c>
      <c r="D887" s="51" t="s">
        <v>1258</v>
      </c>
      <c r="E887" s="51" t="s">
        <v>1259</v>
      </c>
      <c r="F887" s="51" t="s">
        <v>103</v>
      </c>
      <c r="G887" s="53">
        <v>45688</v>
      </c>
      <c r="H887" s="53">
        <v>45702</v>
      </c>
      <c r="I887" s="51" t="s">
        <v>104</v>
      </c>
      <c r="J887" s="51" t="s">
        <v>340</v>
      </c>
      <c r="K887" s="51" t="s">
        <v>341</v>
      </c>
      <c r="L887" s="51" t="s">
        <v>348</v>
      </c>
      <c r="M887" s="51" t="s">
        <v>280</v>
      </c>
      <c r="N887" s="51" t="s">
        <v>99</v>
      </c>
      <c r="O887" s="51" t="s">
        <v>281</v>
      </c>
      <c r="P887" s="54">
        <v>159428</v>
      </c>
      <c r="Q887" s="51" t="s">
        <v>99</v>
      </c>
      <c r="R887" s="51" t="s">
        <v>153</v>
      </c>
      <c r="S887" s="51" t="s">
        <v>282</v>
      </c>
    </row>
    <row r="888" spans="1:19" ht="14.1" hidden="1" customHeight="1" x14ac:dyDescent="0.3">
      <c r="A888" s="52" t="s">
        <v>99</v>
      </c>
      <c r="B888" s="51" t="s">
        <v>150</v>
      </c>
      <c r="C888" s="51" t="s">
        <v>100</v>
      </c>
      <c r="D888" s="51" t="s">
        <v>1260</v>
      </c>
      <c r="E888" s="51" t="s">
        <v>1261</v>
      </c>
      <c r="F888" s="51" t="s">
        <v>103</v>
      </c>
      <c r="G888" s="53">
        <v>45684</v>
      </c>
      <c r="H888" s="53">
        <v>45702</v>
      </c>
      <c r="I888" s="51" t="s">
        <v>104</v>
      </c>
      <c r="J888" s="51" t="s">
        <v>340</v>
      </c>
      <c r="K888" s="51" t="s">
        <v>341</v>
      </c>
      <c r="L888" s="51" t="s">
        <v>342</v>
      </c>
      <c r="M888" s="51" t="s">
        <v>280</v>
      </c>
      <c r="N888" s="51" t="s">
        <v>99</v>
      </c>
      <c r="O888" s="51" t="s">
        <v>281</v>
      </c>
      <c r="P888" s="54">
        <v>22880</v>
      </c>
      <c r="Q888" s="51" t="s">
        <v>99</v>
      </c>
      <c r="R888" s="51" t="s">
        <v>153</v>
      </c>
      <c r="S888" s="51" t="s">
        <v>282</v>
      </c>
    </row>
    <row r="889" spans="1:19" ht="14.1" hidden="1" customHeight="1" x14ac:dyDescent="0.3">
      <c r="A889" s="52" t="s">
        <v>99</v>
      </c>
      <c r="B889" s="51" t="s">
        <v>150</v>
      </c>
      <c r="C889" s="51" t="s">
        <v>100</v>
      </c>
      <c r="D889" s="51" t="s">
        <v>1262</v>
      </c>
      <c r="E889" s="51" t="s">
        <v>1263</v>
      </c>
      <c r="F889" s="51" t="s">
        <v>103</v>
      </c>
      <c r="G889" s="53">
        <v>45691</v>
      </c>
      <c r="H889" s="53">
        <v>45702</v>
      </c>
      <c r="I889" s="51" t="s">
        <v>104</v>
      </c>
      <c r="J889" s="51" t="s">
        <v>340</v>
      </c>
      <c r="K889" s="51" t="s">
        <v>341</v>
      </c>
      <c r="L889" s="51" t="s">
        <v>327</v>
      </c>
      <c r="M889" s="51" t="s">
        <v>280</v>
      </c>
      <c r="N889" s="51" t="s">
        <v>99</v>
      </c>
      <c r="O889" s="51" t="s">
        <v>281</v>
      </c>
      <c r="P889" s="54">
        <v>2464</v>
      </c>
      <c r="Q889" s="51" t="s">
        <v>99</v>
      </c>
      <c r="R889" s="51" t="s">
        <v>153</v>
      </c>
      <c r="S889" s="51" t="s">
        <v>282</v>
      </c>
    </row>
    <row r="890" spans="1:19" ht="14.1" hidden="1" customHeight="1" x14ac:dyDescent="0.3">
      <c r="A890" s="52" t="s">
        <v>99</v>
      </c>
      <c r="B890" s="51" t="s">
        <v>150</v>
      </c>
      <c r="C890" s="51" t="s">
        <v>100</v>
      </c>
      <c r="D890" s="51" t="s">
        <v>1264</v>
      </c>
      <c r="E890" s="51" t="s">
        <v>1265</v>
      </c>
      <c r="F890" s="51" t="s">
        <v>103</v>
      </c>
      <c r="G890" s="53">
        <v>45693</v>
      </c>
      <c r="H890" s="53">
        <v>45702</v>
      </c>
      <c r="I890" s="51" t="s">
        <v>104</v>
      </c>
      <c r="J890" s="51" t="s">
        <v>340</v>
      </c>
      <c r="K890" s="51" t="s">
        <v>341</v>
      </c>
      <c r="L890" s="51" t="s">
        <v>345</v>
      </c>
      <c r="M890" s="51" t="s">
        <v>280</v>
      </c>
      <c r="N890" s="51" t="s">
        <v>99</v>
      </c>
      <c r="O890" s="51" t="s">
        <v>281</v>
      </c>
      <c r="P890" s="54">
        <v>462772</v>
      </c>
      <c r="Q890" s="51" t="s">
        <v>99</v>
      </c>
      <c r="R890" s="51" t="s">
        <v>153</v>
      </c>
      <c r="S890" s="51" t="s">
        <v>282</v>
      </c>
    </row>
    <row r="891" spans="1:19" ht="14.1" hidden="1" customHeight="1" x14ac:dyDescent="0.3">
      <c r="A891" s="52" t="s">
        <v>99</v>
      </c>
      <c r="B891" s="51" t="s">
        <v>150</v>
      </c>
      <c r="C891" s="51" t="s">
        <v>100</v>
      </c>
      <c r="D891" s="51" t="s">
        <v>1264</v>
      </c>
      <c r="E891" s="51" t="s">
        <v>1265</v>
      </c>
      <c r="F891" s="51" t="s">
        <v>103</v>
      </c>
      <c r="G891" s="53">
        <v>45693</v>
      </c>
      <c r="H891" s="53">
        <v>45702</v>
      </c>
      <c r="I891" s="51" t="s">
        <v>104</v>
      </c>
      <c r="J891" s="51" t="s">
        <v>340</v>
      </c>
      <c r="K891" s="51" t="s">
        <v>341</v>
      </c>
      <c r="L891" s="51" t="s">
        <v>345</v>
      </c>
      <c r="M891" s="51" t="s">
        <v>280</v>
      </c>
      <c r="N891" s="51" t="s">
        <v>99</v>
      </c>
      <c r="O891" s="51" t="s">
        <v>302</v>
      </c>
      <c r="P891" s="54">
        <v>8774</v>
      </c>
      <c r="Q891" s="51" t="s">
        <v>99</v>
      </c>
      <c r="R891" s="51" t="s">
        <v>153</v>
      </c>
      <c r="S891" s="51" t="s">
        <v>303</v>
      </c>
    </row>
    <row r="892" spans="1:19" ht="14.1" hidden="1" customHeight="1" x14ac:dyDescent="0.3">
      <c r="A892" s="52" t="s">
        <v>99</v>
      </c>
      <c r="B892" s="51" t="s">
        <v>150</v>
      </c>
      <c r="C892" s="51" t="s">
        <v>100</v>
      </c>
      <c r="D892" s="51" t="s">
        <v>1256</v>
      </c>
      <c r="E892" s="51" t="s">
        <v>1257</v>
      </c>
      <c r="F892" s="51" t="s">
        <v>103</v>
      </c>
      <c r="G892" s="53">
        <v>45688</v>
      </c>
      <c r="H892" s="53">
        <v>45702</v>
      </c>
      <c r="I892" s="51" t="s">
        <v>104</v>
      </c>
      <c r="J892" s="51" t="s">
        <v>223</v>
      </c>
      <c r="K892" s="51" t="s">
        <v>224</v>
      </c>
      <c r="L892" s="51" t="s">
        <v>348</v>
      </c>
      <c r="M892" s="51" t="s">
        <v>280</v>
      </c>
      <c r="N892" s="51" t="s">
        <v>99</v>
      </c>
      <c r="O892" s="51" t="s">
        <v>281</v>
      </c>
      <c r="P892" s="54">
        <v>6882.09</v>
      </c>
      <c r="Q892" s="51" t="s">
        <v>99</v>
      </c>
      <c r="R892" s="51" t="s">
        <v>153</v>
      </c>
      <c r="S892" s="51" t="s">
        <v>282</v>
      </c>
    </row>
    <row r="893" spans="1:19" ht="14.1" hidden="1" customHeight="1" x14ac:dyDescent="0.3">
      <c r="A893" s="52" t="s">
        <v>99</v>
      </c>
      <c r="B893" s="51" t="s">
        <v>150</v>
      </c>
      <c r="C893" s="51" t="s">
        <v>100</v>
      </c>
      <c r="D893" s="51" t="s">
        <v>1258</v>
      </c>
      <c r="E893" s="51" t="s">
        <v>1259</v>
      </c>
      <c r="F893" s="51" t="s">
        <v>103</v>
      </c>
      <c r="G893" s="53">
        <v>45688</v>
      </c>
      <c r="H893" s="53">
        <v>45702</v>
      </c>
      <c r="I893" s="51" t="s">
        <v>104</v>
      </c>
      <c r="J893" s="51" t="s">
        <v>223</v>
      </c>
      <c r="K893" s="51" t="s">
        <v>224</v>
      </c>
      <c r="L893" s="51" t="s">
        <v>348</v>
      </c>
      <c r="M893" s="51" t="s">
        <v>280</v>
      </c>
      <c r="N893" s="51" t="s">
        <v>99</v>
      </c>
      <c r="O893" s="51" t="s">
        <v>281</v>
      </c>
      <c r="P893" s="54">
        <v>4827.6899999999996</v>
      </c>
      <c r="Q893" s="51" t="s">
        <v>99</v>
      </c>
      <c r="R893" s="51" t="s">
        <v>153</v>
      </c>
      <c r="S893" s="51" t="s">
        <v>282</v>
      </c>
    </row>
    <row r="894" spans="1:19" ht="14.1" hidden="1" customHeight="1" x14ac:dyDescent="0.3">
      <c r="A894" s="52" t="s">
        <v>99</v>
      </c>
      <c r="B894" s="51" t="s">
        <v>150</v>
      </c>
      <c r="C894" s="51" t="s">
        <v>100</v>
      </c>
      <c r="D894" s="51" t="s">
        <v>1264</v>
      </c>
      <c r="E894" s="51" t="s">
        <v>1265</v>
      </c>
      <c r="F894" s="51" t="s">
        <v>103</v>
      </c>
      <c r="G894" s="53">
        <v>45693</v>
      </c>
      <c r="H894" s="53">
        <v>45702</v>
      </c>
      <c r="I894" s="51" t="s">
        <v>104</v>
      </c>
      <c r="J894" s="51" t="s">
        <v>223</v>
      </c>
      <c r="K894" s="51" t="s">
        <v>224</v>
      </c>
      <c r="L894" s="51" t="s">
        <v>345</v>
      </c>
      <c r="M894" s="51" t="s">
        <v>280</v>
      </c>
      <c r="N894" s="51" t="s">
        <v>99</v>
      </c>
      <c r="O894" s="51" t="s">
        <v>281</v>
      </c>
      <c r="P894" s="54">
        <v>5715</v>
      </c>
      <c r="Q894" s="51" t="s">
        <v>99</v>
      </c>
      <c r="R894" s="51" t="s">
        <v>153</v>
      </c>
      <c r="S894" s="51" t="s">
        <v>282</v>
      </c>
    </row>
    <row r="895" spans="1:19" ht="14.1" customHeight="1" x14ac:dyDescent="0.3">
      <c r="A895" s="52" t="s">
        <v>99</v>
      </c>
      <c r="B895" s="51" t="s">
        <v>150</v>
      </c>
      <c r="C895" s="51" t="s">
        <v>100</v>
      </c>
      <c r="D895" s="51" t="s">
        <v>189</v>
      </c>
      <c r="E895" s="51" t="s">
        <v>190</v>
      </c>
      <c r="F895" s="51" t="s">
        <v>166</v>
      </c>
      <c r="G895" s="53">
        <v>45678</v>
      </c>
      <c r="H895" s="53">
        <v>45706</v>
      </c>
      <c r="I895" s="51" t="s">
        <v>104</v>
      </c>
      <c r="J895" s="51" t="s">
        <v>126</v>
      </c>
      <c r="K895" s="51" t="s">
        <v>127</v>
      </c>
      <c r="L895" s="51" t="s">
        <v>99</v>
      </c>
      <c r="M895" s="51" t="s">
        <v>108</v>
      </c>
      <c r="N895" s="51" t="s">
        <v>109</v>
      </c>
      <c r="O895" s="51" t="s">
        <v>99</v>
      </c>
      <c r="P895" s="54">
        <v>19866</v>
      </c>
      <c r="Q895" s="51" t="s">
        <v>99</v>
      </c>
      <c r="R895" s="51" t="s">
        <v>191</v>
      </c>
      <c r="S895" s="51" t="s">
        <v>192</v>
      </c>
    </row>
    <row r="896" spans="1:19" ht="14.1" customHeight="1" x14ac:dyDescent="0.3">
      <c r="A896" s="52" t="s">
        <v>99</v>
      </c>
      <c r="B896" s="51" t="s">
        <v>150</v>
      </c>
      <c r="C896" s="51" t="s">
        <v>100</v>
      </c>
      <c r="D896" s="51" t="s">
        <v>151</v>
      </c>
      <c r="E896" s="51" t="s">
        <v>152</v>
      </c>
      <c r="F896" s="51" t="s">
        <v>103</v>
      </c>
      <c r="G896" s="53">
        <v>45657</v>
      </c>
      <c r="H896" s="53">
        <v>45702</v>
      </c>
      <c r="I896" s="51" t="s">
        <v>104</v>
      </c>
      <c r="J896" s="51" t="s">
        <v>126</v>
      </c>
      <c r="K896" s="51" t="s">
        <v>127</v>
      </c>
      <c r="L896" s="51" t="s">
        <v>135</v>
      </c>
      <c r="M896" s="51" t="s">
        <v>108</v>
      </c>
      <c r="N896" s="51" t="s">
        <v>109</v>
      </c>
      <c r="O896" s="51" t="s">
        <v>99</v>
      </c>
      <c r="P896" s="54">
        <v>2000</v>
      </c>
      <c r="Q896" s="51" t="s">
        <v>99</v>
      </c>
      <c r="R896" s="51" t="s">
        <v>153</v>
      </c>
      <c r="S896" s="51" t="s">
        <v>111</v>
      </c>
    </row>
    <row r="897" spans="1:19" ht="14.1" hidden="1" customHeight="1" x14ac:dyDescent="0.3">
      <c r="A897" s="52" t="s">
        <v>99</v>
      </c>
      <c r="B897" s="51" t="s">
        <v>150</v>
      </c>
      <c r="C897" s="51" t="s">
        <v>100</v>
      </c>
      <c r="D897" s="51" t="s">
        <v>1266</v>
      </c>
      <c r="E897" s="51" t="s">
        <v>1267</v>
      </c>
      <c r="F897" s="51" t="s">
        <v>103</v>
      </c>
      <c r="G897" s="53">
        <v>45681</v>
      </c>
      <c r="H897" s="53">
        <v>45691</v>
      </c>
      <c r="I897" s="51" t="s">
        <v>104</v>
      </c>
      <c r="J897" s="51" t="s">
        <v>277</v>
      </c>
      <c r="K897" s="51" t="s">
        <v>278</v>
      </c>
      <c r="L897" s="51" t="s">
        <v>310</v>
      </c>
      <c r="M897" s="51" t="s">
        <v>358</v>
      </c>
      <c r="N897" s="51" t="s">
        <v>460</v>
      </c>
      <c r="O897" s="51" t="s">
        <v>99</v>
      </c>
      <c r="P897" s="54">
        <v>17000</v>
      </c>
      <c r="Q897" s="51" t="s">
        <v>99</v>
      </c>
      <c r="R897" s="51" t="s">
        <v>1268</v>
      </c>
      <c r="S897" s="51" t="s">
        <v>55</v>
      </c>
    </row>
    <row r="898" spans="1:19" ht="14.1" hidden="1" customHeight="1" x14ac:dyDescent="0.3">
      <c r="A898" s="52" t="s">
        <v>99</v>
      </c>
      <c r="B898" s="51" t="s">
        <v>150</v>
      </c>
      <c r="C898" s="51" t="s">
        <v>100</v>
      </c>
      <c r="D898" s="51" t="s">
        <v>1269</v>
      </c>
      <c r="E898" s="51" t="s">
        <v>1270</v>
      </c>
      <c r="F898" s="51" t="s">
        <v>103</v>
      </c>
      <c r="G898" s="53">
        <v>45681</v>
      </c>
      <c r="H898" s="53">
        <v>45691</v>
      </c>
      <c r="I898" s="51" t="s">
        <v>104</v>
      </c>
      <c r="J898" s="51" t="s">
        <v>277</v>
      </c>
      <c r="K898" s="51" t="s">
        <v>278</v>
      </c>
      <c r="L898" s="51" t="s">
        <v>310</v>
      </c>
      <c r="M898" s="51" t="s">
        <v>358</v>
      </c>
      <c r="N898" s="51" t="s">
        <v>460</v>
      </c>
      <c r="O898" s="51" t="s">
        <v>99</v>
      </c>
      <c r="P898" s="54">
        <v>137744</v>
      </c>
      <c r="Q898" s="51" t="s">
        <v>99</v>
      </c>
      <c r="R898" s="51" t="s">
        <v>1268</v>
      </c>
      <c r="S898" s="51" t="s">
        <v>55</v>
      </c>
    </row>
    <row r="899" spans="1:19" ht="14.1" hidden="1" customHeight="1" x14ac:dyDescent="0.3">
      <c r="A899" s="52" t="s">
        <v>99</v>
      </c>
      <c r="B899" s="51" t="s">
        <v>150</v>
      </c>
      <c r="C899" s="51" t="s">
        <v>100</v>
      </c>
      <c r="D899" s="51" t="s">
        <v>1271</v>
      </c>
      <c r="E899" s="51" t="s">
        <v>1272</v>
      </c>
      <c r="F899" s="51" t="s">
        <v>103</v>
      </c>
      <c r="G899" s="53">
        <v>45681</v>
      </c>
      <c r="H899" s="53">
        <v>45691</v>
      </c>
      <c r="I899" s="51" t="s">
        <v>104</v>
      </c>
      <c r="J899" s="51" t="s">
        <v>277</v>
      </c>
      <c r="K899" s="51" t="s">
        <v>278</v>
      </c>
      <c r="L899" s="51" t="s">
        <v>310</v>
      </c>
      <c r="M899" s="51" t="s">
        <v>358</v>
      </c>
      <c r="N899" s="51" t="s">
        <v>409</v>
      </c>
      <c r="O899" s="51" t="s">
        <v>99</v>
      </c>
      <c r="P899" s="54">
        <v>234755</v>
      </c>
      <c r="Q899" s="51" t="s">
        <v>99</v>
      </c>
      <c r="R899" s="51" t="s">
        <v>1268</v>
      </c>
      <c r="S899" s="51" t="s">
        <v>40</v>
      </c>
    </row>
    <row r="900" spans="1:19" ht="14.1" hidden="1" customHeight="1" x14ac:dyDescent="0.3">
      <c r="A900" s="52" t="s">
        <v>99</v>
      </c>
      <c r="B900" s="51" t="s">
        <v>150</v>
      </c>
      <c r="C900" s="51" t="s">
        <v>100</v>
      </c>
      <c r="D900" s="51" t="s">
        <v>1273</v>
      </c>
      <c r="E900" s="51" t="s">
        <v>1274</v>
      </c>
      <c r="F900" s="51" t="s">
        <v>103</v>
      </c>
      <c r="G900" s="53">
        <v>45684</v>
      </c>
      <c r="H900" s="53">
        <v>45691</v>
      </c>
      <c r="I900" s="51" t="s">
        <v>104</v>
      </c>
      <c r="J900" s="51" t="s">
        <v>297</v>
      </c>
      <c r="K900" s="51" t="s">
        <v>298</v>
      </c>
      <c r="L900" s="51" t="s">
        <v>310</v>
      </c>
      <c r="M900" s="51" t="s">
        <v>358</v>
      </c>
      <c r="N900" s="51" t="s">
        <v>404</v>
      </c>
      <c r="O900" s="51" t="s">
        <v>99</v>
      </c>
      <c r="P900" s="54">
        <v>46878.69</v>
      </c>
      <c r="Q900" s="51" t="s">
        <v>99</v>
      </c>
      <c r="R900" s="51" t="s">
        <v>1268</v>
      </c>
      <c r="S900" s="51" t="s">
        <v>29</v>
      </c>
    </row>
    <row r="901" spans="1:19" ht="14.1" hidden="1" customHeight="1" x14ac:dyDescent="0.3">
      <c r="A901" s="52" t="s">
        <v>99</v>
      </c>
      <c r="B901" s="51" t="s">
        <v>150</v>
      </c>
      <c r="C901" s="51" t="s">
        <v>100</v>
      </c>
      <c r="D901" s="51" t="s">
        <v>1275</v>
      </c>
      <c r="E901" s="51" t="s">
        <v>1276</v>
      </c>
      <c r="F901" s="51" t="s">
        <v>103</v>
      </c>
      <c r="G901" s="53">
        <v>45684</v>
      </c>
      <c r="H901" s="53">
        <v>45691</v>
      </c>
      <c r="I901" s="51" t="s">
        <v>104</v>
      </c>
      <c r="J901" s="51" t="s">
        <v>297</v>
      </c>
      <c r="K901" s="51" t="s">
        <v>298</v>
      </c>
      <c r="L901" s="51" t="s">
        <v>310</v>
      </c>
      <c r="M901" s="51" t="s">
        <v>358</v>
      </c>
      <c r="N901" s="51" t="s">
        <v>404</v>
      </c>
      <c r="O901" s="51" t="s">
        <v>99</v>
      </c>
      <c r="P901" s="54">
        <v>84034.09</v>
      </c>
      <c r="Q901" s="51" t="s">
        <v>99</v>
      </c>
      <c r="R901" s="51" t="s">
        <v>1268</v>
      </c>
      <c r="S901" s="51" t="s">
        <v>29</v>
      </c>
    </row>
    <row r="902" spans="1:19" ht="14.1" hidden="1" customHeight="1" x14ac:dyDescent="0.3">
      <c r="A902" s="52" t="s">
        <v>99</v>
      </c>
      <c r="B902" s="51" t="s">
        <v>150</v>
      </c>
      <c r="C902" s="51" t="s">
        <v>100</v>
      </c>
      <c r="D902" s="51" t="s">
        <v>1277</v>
      </c>
      <c r="E902" s="51" t="s">
        <v>1278</v>
      </c>
      <c r="F902" s="51" t="s">
        <v>103</v>
      </c>
      <c r="G902" s="53">
        <v>45684</v>
      </c>
      <c r="H902" s="53">
        <v>45691</v>
      </c>
      <c r="I902" s="51" t="s">
        <v>104</v>
      </c>
      <c r="J902" s="51" t="s">
        <v>297</v>
      </c>
      <c r="K902" s="51" t="s">
        <v>298</v>
      </c>
      <c r="L902" s="51" t="s">
        <v>310</v>
      </c>
      <c r="M902" s="51" t="s">
        <v>358</v>
      </c>
      <c r="N902" s="51" t="s">
        <v>404</v>
      </c>
      <c r="O902" s="51" t="s">
        <v>99</v>
      </c>
      <c r="P902" s="54">
        <v>1776</v>
      </c>
      <c r="Q902" s="51" t="s">
        <v>99</v>
      </c>
      <c r="R902" s="51" t="s">
        <v>1268</v>
      </c>
      <c r="S902" s="51" t="s">
        <v>29</v>
      </c>
    </row>
    <row r="903" spans="1:19" ht="14.1" hidden="1" customHeight="1" x14ac:dyDescent="0.3">
      <c r="A903" s="52" t="s">
        <v>99</v>
      </c>
      <c r="B903" s="51" t="s">
        <v>150</v>
      </c>
      <c r="C903" s="51" t="s">
        <v>100</v>
      </c>
      <c r="D903" s="51" t="s">
        <v>1279</v>
      </c>
      <c r="E903" s="51" t="s">
        <v>1280</v>
      </c>
      <c r="F903" s="51" t="s">
        <v>103</v>
      </c>
      <c r="G903" s="53">
        <v>45684</v>
      </c>
      <c r="H903" s="53">
        <v>45691</v>
      </c>
      <c r="I903" s="51" t="s">
        <v>104</v>
      </c>
      <c r="J903" s="51" t="s">
        <v>297</v>
      </c>
      <c r="K903" s="51" t="s">
        <v>298</v>
      </c>
      <c r="L903" s="51" t="s">
        <v>310</v>
      </c>
      <c r="M903" s="51" t="s">
        <v>358</v>
      </c>
      <c r="N903" s="51" t="s">
        <v>367</v>
      </c>
      <c r="O903" s="51" t="s">
        <v>99</v>
      </c>
      <c r="P903" s="54">
        <v>740</v>
      </c>
      <c r="Q903" s="51" t="s">
        <v>99</v>
      </c>
      <c r="R903" s="51" t="s">
        <v>1268</v>
      </c>
      <c r="S903" s="51" t="s">
        <v>31</v>
      </c>
    </row>
    <row r="904" spans="1:19" ht="14.1" hidden="1" customHeight="1" x14ac:dyDescent="0.3">
      <c r="A904" s="52" t="s">
        <v>99</v>
      </c>
      <c r="B904" s="51" t="s">
        <v>150</v>
      </c>
      <c r="C904" s="51" t="s">
        <v>100</v>
      </c>
      <c r="D904" s="51" t="s">
        <v>1281</v>
      </c>
      <c r="E904" s="51" t="s">
        <v>1282</v>
      </c>
      <c r="F904" s="51" t="s">
        <v>103</v>
      </c>
      <c r="G904" s="53">
        <v>45684</v>
      </c>
      <c r="H904" s="53">
        <v>45691</v>
      </c>
      <c r="I904" s="51" t="s">
        <v>104</v>
      </c>
      <c r="J904" s="51" t="s">
        <v>297</v>
      </c>
      <c r="K904" s="51" t="s">
        <v>298</v>
      </c>
      <c r="L904" s="51" t="s">
        <v>310</v>
      </c>
      <c r="M904" s="51" t="s">
        <v>358</v>
      </c>
      <c r="N904" s="51" t="s">
        <v>440</v>
      </c>
      <c r="O904" s="51" t="s">
        <v>99</v>
      </c>
      <c r="P904" s="54">
        <v>307.86</v>
      </c>
      <c r="Q904" s="51" t="s">
        <v>99</v>
      </c>
      <c r="R904" s="51" t="s">
        <v>1268</v>
      </c>
      <c r="S904" s="51" t="s">
        <v>48</v>
      </c>
    </row>
    <row r="905" spans="1:19" ht="14.1" hidden="1" customHeight="1" x14ac:dyDescent="0.3">
      <c r="A905" s="52" t="s">
        <v>99</v>
      </c>
      <c r="B905" s="51" t="s">
        <v>150</v>
      </c>
      <c r="C905" s="51" t="s">
        <v>100</v>
      </c>
      <c r="D905" s="51" t="s">
        <v>1283</v>
      </c>
      <c r="E905" s="51" t="s">
        <v>1284</v>
      </c>
      <c r="F905" s="51" t="s">
        <v>103</v>
      </c>
      <c r="G905" s="53">
        <v>45684</v>
      </c>
      <c r="H905" s="53">
        <v>45691</v>
      </c>
      <c r="I905" s="51" t="s">
        <v>104</v>
      </c>
      <c r="J905" s="51" t="s">
        <v>297</v>
      </c>
      <c r="K905" s="51" t="s">
        <v>298</v>
      </c>
      <c r="L905" s="51" t="s">
        <v>310</v>
      </c>
      <c r="M905" s="51" t="s">
        <v>358</v>
      </c>
      <c r="N905" s="51" t="s">
        <v>363</v>
      </c>
      <c r="O905" s="51" t="s">
        <v>99</v>
      </c>
      <c r="P905" s="54">
        <v>148</v>
      </c>
      <c r="Q905" s="51" t="s">
        <v>99</v>
      </c>
      <c r="R905" s="51" t="s">
        <v>1268</v>
      </c>
      <c r="S905" s="51" t="s">
        <v>54</v>
      </c>
    </row>
    <row r="906" spans="1:19" ht="14.1" hidden="1" customHeight="1" x14ac:dyDescent="0.3">
      <c r="A906" s="52" t="s">
        <v>99</v>
      </c>
      <c r="B906" s="51" t="s">
        <v>150</v>
      </c>
      <c r="C906" s="51" t="s">
        <v>100</v>
      </c>
      <c r="D906" s="51" t="s">
        <v>1285</v>
      </c>
      <c r="E906" s="51" t="s">
        <v>1286</v>
      </c>
      <c r="F906" s="51" t="s">
        <v>103</v>
      </c>
      <c r="G906" s="53">
        <v>45681</v>
      </c>
      <c r="H906" s="53">
        <v>45691</v>
      </c>
      <c r="I906" s="51" t="s">
        <v>104</v>
      </c>
      <c r="J906" s="51" t="s">
        <v>297</v>
      </c>
      <c r="K906" s="51" t="s">
        <v>298</v>
      </c>
      <c r="L906" s="51" t="s">
        <v>310</v>
      </c>
      <c r="M906" s="51" t="s">
        <v>358</v>
      </c>
      <c r="N906" s="51" t="s">
        <v>359</v>
      </c>
      <c r="O906" s="51" t="s">
        <v>99</v>
      </c>
      <c r="P906" s="54">
        <v>4524</v>
      </c>
      <c r="Q906" s="51" t="s">
        <v>99</v>
      </c>
      <c r="R906" s="51" t="s">
        <v>1268</v>
      </c>
      <c r="S906" s="51" t="s">
        <v>57</v>
      </c>
    </row>
    <row r="907" spans="1:19" ht="14.1" hidden="1" customHeight="1" x14ac:dyDescent="0.3">
      <c r="A907" s="52" t="s">
        <v>99</v>
      </c>
      <c r="B907" s="51" t="s">
        <v>150</v>
      </c>
      <c r="C907" s="51" t="s">
        <v>100</v>
      </c>
      <c r="D907" s="51" t="s">
        <v>1287</v>
      </c>
      <c r="E907" s="51" t="s">
        <v>1288</v>
      </c>
      <c r="F907" s="51" t="s">
        <v>103</v>
      </c>
      <c r="G907" s="53">
        <v>45681</v>
      </c>
      <c r="H907" s="53">
        <v>45691</v>
      </c>
      <c r="I907" s="51" t="s">
        <v>104</v>
      </c>
      <c r="J907" s="51" t="s">
        <v>297</v>
      </c>
      <c r="K907" s="51" t="s">
        <v>298</v>
      </c>
      <c r="L907" s="51" t="s">
        <v>310</v>
      </c>
      <c r="M907" s="51" t="s">
        <v>358</v>
      </c>
      <c r="N907" s="51" t="s">
        <v>359</v>
      </c>
      <c r="O907" s="51" t="s">
        <v>99</v>
      </c>
      <c r="P907" s="54">
        <v>1184</v>
      </c>
      <c r="Q907" s="51" t="s">
        <v>99</v>
      </c>
      <c r="R907" s="51" t="s">
        <v>1268</v>
      </c>
      <c r="S907" s="51" t="s">
        <v>57</v>
      </c>
    </row>
    <row r="908" spans="1:19" ht="14.1" hidden="1" customHeight="1" x14ac:dyDescent="0.3">
      <c r="A908" s="52" t="s">
        <v>99</v>
      </c>
      <c r="B908" s="51" t="s">
        <v>150</v>
      </c>
      <c r="C908" s="51" t="s">
        <v>100</v>
      </c>
      <c r="D908" s="51" t="s">
        <v>1289</v>
      </c>
      <c r="E908" s="51" t="s">
        <v>1290</v>
      </c>
      <c r="F908" s="51" t="s">
        <v>103</v>
      </c>
      <c r="G908" s="53">
        <v>45684</v>
      </c>
      <c r="H908" s="53">
        <v>45691</v>
      </c>
      <c r="I908" s="51" t="s">
        <v>104</v>
      </c>
      <c r="J908" s="51" t="s">
        <v>297</v>
      </c>
      <c r="K908" s="51" t="s">
        <v>298</v>
      </c>
      <c r="L908" s="51" t="s">
        <v>310</v>
      </c>
      <c r="M908" s="51" t="s">
        <v>358</v>
      </c>
      <c r="N908" s="51" t="s">
        <v>939</v>
      </c>
      <c r="O908" s="51" t="s">
        <v>99</v>
      </c>
      <c r="P908" s="54">
        <v>296</v>
      </c>
      <c r="Q908" s="51" t="s">
        <v>99</v>
      </c>
      <c r="R908" s="51" t="s">
        <v>1268</v>
      </c>
      <c r="S908" s="51" t="s">
        <v>56</v>
      </c>
    </row>
    <row r="909" spans="1:19" ht="14.1" hidden="1" customHeight="1" x14ac:dyDescent="0.3">
      <c r="A909" s="52" t="s">
        <v>99</v>
      </c>
      <c r="B909" s="51" t="s">
        <v>150</v>
      </c>
      <c r="C909" s="51" t="s">
        <v>100</v>
      </c>
      <c r="D909" s="51" t="s">
        <v>1291</v>
      </c>
      <c r="E909" s="51" t="s">
        <v>1292</v>
      </c>
      <c r="F909" s="51" t="s">
        <v>103</v>
      </c>
      <c r="G909" s="53">
        <v>45684</v>
      </c>
      <c r="H909" s="53">
        <v>45691</v>
      </c>
      <c r="I909" s="51" t="s">
        <v>104</v>
      </c>
      <c r="J909" s="51" t="s">
        <v>297</v>
      </c>
      <c r="K909" s="51" t="s">
        <v>298</v>
      </c>
      <c r="L909" s="51" t="s">
        <v>310</v>
      </c>
      <c r="M909" s="51" t="s">
        <v>358</v>
      </c>
      <c r="N909" s="51" t="s">
        <v>376</v>
      </c>
      <c r="O909" s="51" t="s">
        <v>99</v>
      </c>
      <c r="P909" s="54">
        <v>112148.87</v>
      </c>
      <c r="Q909" s="51" t="s">
        <v>99</v>
      </c>
      <c r="R909" s="51" t="s">
        <v>1268</v>
      </c>
      <c r="S909" s="51" t="s">
        <v>64</v>
      </c>
    </row>
    <row r="910" spans="1:19" ht="14.1" hidden="1" customHeight="1" x14ac:dyDescent="0.3">
      <c r="A910" s="52" t="s">
        <v>99</v>
      </c>
      <c r="B910" s="51" t="s">
        <v>150</v>
      </c>
      <c r="C910" s="51" t="s">
        <v>100</v>
      </c>
      <c r="D910" s="51" t="s">
        <v>1293</v>
      </c>
      <c r="E910" s="51" t="s">
        <v>1294</v>
      </c>
      <c r="F910" s="51" t="s">
        <v>103</v>
      </c>
      <c r="G910" s="53">
        <v>45684</v>
      </c>
      <c r="H910" s="53">
        <v>45691</v>
      </c>
      <c r="I910" s="51" t="s">
        <v>104</v>
      </c>
      <c r="J910" s="51" t="s">
        <v>297</v>
      </c>
      <c r="K910" s="51" t="s">
        <v>298</v>
      </c>
      <c r="L910" s="51" t="s">
        <v>310</v>
      </c>
      <c r="M910" s="51" t="s">
        <v>358</v>
      </c>
      <c r="N910" s="51" t="s">
        <v>443</v>
      </c>
      <c r="O910" s="51" t="s">
        <v>99</v>
      </c>
      <c r="P910" s="54">
        <v>296</v>
      </c>
      <c r="Q910" s="51" t="s">
        <v>99</v>
      </c>
      <c r="R910" s="51" t="s">
        <v>1268</v>
      </c>
      <c r="S910" s="51" t="s">
        <v>65</v>
      </c>
    </row>
    <row r="911" spans="1:19" ht="14.1" hidden="1" customHeight="1" x14ac:dyDescent="0.3">
      <c r="A911" s="52" t="s">
        <v>99</v>
      </c>
      <c r="B911" s="51" t="s">
        <v>150</v>
      </c>
      <c r="C911" s="51" t="s">
        <v>100</v>
      </c>
      <c r="D911" s="51" t="s">
        <v>1295</v>
      </c>
      <c r="E911" s="51" t="s">
        <v>1296</v>
      </c>
      <c r="F911" s="51" t="s">
        <v>103</v>
      </c>
      <c r="G911" s="53">
        <v>45684</v>
      </c>
      <c r="H911" s="53">
        <v>45691</v>
      </c>
      <c r="I911" s="51" t="s">
        <v>104</v>
      </c>
      <c r="J911" s="51" t="s">
        <v>297</v>
      </c>
      <c r="K911" s="51" t="s">
        <v>298</v>
      </c>
      <c r="L911" s="51" t="s">
        <v>310</v>
      </c>
      <c r="M911" s="51" t="s">
        <v>358</v>
      </c>
      <c r="N911" s="51" t="s">
        <v>379</v>
      </c>
      <c r="O911" s="51" t="s">
        <v>99</v>
      </c>
      <c r="P911" s="54">
        <v>3905.4</v>
      </c>
      <c r="Q911" s="51" t="s">
        <v>99</v>
      </c>
      <c r="R911" s="51" t="s">
        <v>1268</v>
      </c>
      <c r="S911" s="51" t="s">
        <v>58</v>
      </c>
    </row>
    <row r="912" spans="1:19" ht="14.1" hidden="1" customHeight="1" x14ac:dyDescent="0.3">
      <c r="A912" s="52" t="s">
        <v>99</v>
      </c>
      <c r="B912" s="51" t="s">
        <v>150</v>
      </c>
      <c r="C912" s="51" t="s">
        <v>100</v>
      </c>
      <c r="D912" s="51" t="s">
        <v>1297</v>
      </c>
      <c r="E912" s="51" t="s">
        <v>1298</v>
      </c>
      <c r="F912" s="51" t="s">
        <v>103</v>
      </c>
      <c r="G912" s="53">
        <v>45684</v>
      </c>
      <c r="H912" s="53">
        <v>45691</v>
      </c>
      <c r="I912" s="51" t="s">
        <v>104</v>
      </c>
      <c r="J912" s="51" t="s">
        <v>297</v>
      </c>
      <c r="K912" s="51" t="s">
        <v>298</v>
      </c>
      <c r="L912" s="51" t="s">
        <v>310</v>
      </c>
      <c r="M912" s="51" t="s">
        <v>358</v>
      </c>
      <c r="N912" s="51" t="s">
        <v>379</v>
      </c>
      <c r="O912" s="51" t="s">
        <v>99</v>
      </c>
      <c r="P912" s="54">
        <v>7755.23</v>
      </c>
      <c r="Q912" s="51" t="s">
        <v>99</v>
      </c>
      <c r="R912" s="51" t="s">
        <v>1268</v>
      </c>
      <c r="S912" s="51" t="s">
        <v>58</v>
      </c>
    </row>
    <row r="913" spans="1:19" ht="14.1" hidden="1" customHeight="1" x14ac:dyDescent="0.3">
      <c r="A913" s="52" t="s">
        <v>99</v>
      </c>
      <c r="B913" s="51" t="s">
        <v>150</v>
      </c>
      <c r="C913" s="51" t="s">
        <v>100</v>
      </c>
      <c r="D913" s="51" t="s">
        <v>1299</v>
      </c>
      <c r="E913" s="51" t="s">
        <v>1300</v>
      </c>
      <c r="F913" s="51" t="s">
        <v>103</v>
      </c>
      <c r="G913" s="53">
        <v>45684</v>
      </c>
      <c r="H913" s="53">
        <v>45691</v>
      </c>
      <c r="I913" s="51" t="s">
        <v>104</v>
      </c>
      <c r="J913" s="51" t="s">
        <v>297</v>
      </c>
      <c r="K913" s="51" t="s">
        <v>298</v>
      </c>
      <c r="L913" s="51" t="s">
        <v>310</v>
      </c>
      <c r="M913" s="51" t="s">
        <v>358</v>
      </c>
      <c r="N913" s="51" t="s">
        <v>379</v>
      </c>
      <c r="O913" s="51" t="s">
        <v>99</v>
      </c>
      <c r="P913" s="54">
        <v>444</v>
      </c>
      <c r="Q913" s="51" t="s">
        <v>99</v>
      </c>
      <c r="R913" s="51" t="s">
        <v>1268</v>
      </c>
      <c r="S913" s="51" t="s">
        <v>58</v>
      </c>
    </row>
    <row r="914" spans="1:19" ht="14.1" hidden="1" customHeight="1" x14ac:dyDescent="0.3">
      <c r="A914" s="52" t="s">
        <v>99</v>
      </c>
      <c r="B914" s="51" t="s">
        <v>150</v>
      </c>
      <c r="C914" s="51" t="s">
        <v>100</v>
      </c>
      <c r="D914" s="51" t="s">
        <v>1301</v>
      </c>
      <c r="E914" s="51" t="s">
        <v>1302</v>
      </c>
      <c r="F914" s="51" t="s">
        <v>103</v>
      </c>
      <c r="G914" s="53">
        <v>45684</v>
      </c>
      <c r="H914" s="53">
        <v>45691</v>
      </c>
      <c r="I914" s="51" t="s">
        <v>104</v>
      </c>
      <c r="J914" s="51" t="s">
        <v>297</v>
      </c>
      <c r="K914" s="51" t="s">
        <v>298</v>
      </c>
      <c r="L914" s="51" t="s">
        <v>310</v>
      </c>
      <c r="M914" s="51" t="s">
        <v>358</v>
      </c>
      <c r="N914" s="51" t="s">
        <v>379</v>
      </c>
      <c r="O914" s="51" t="s">
        <v>99</v>
      </c>
      <c r="P914" s="54">
        <v>61338.239999999998</v>
      </c>
      <c r="Q914" s="51" t="s">
        <v>99</v>
      </c>
      <c r="R914" s="51" t="s">
        <v>1268</v>
      </c>
      <c r="S914" s="51" t="s">
        <v>58</v>
      </c>
    </row>
    <row r="915" spans="1:19" ht="14.1" hidden="1" customHeight="1" x14ac:dyDescent="0.3">
      <c r="A915" s="52" t="s">
        <v>99</v>
      </c>
      <c r="B915" s="51" t="s">
        <v>150</v>
      </c>
      <c r="C915" s="51" t="s">
        <v>100</v>
      </c>
      <c r="D915" s="51" t="s">
        <v>1303</v>
      </c>
      <c r="E915" s="51" t="s">
        <v>1304</v>
      </c>
      <c r="F915" s="51" t="s">
        <v>103</v>
      </c>
      <c r="G915" s="53">
        <v>45684</v>
      </c>
      <c r="H915" s="53">
        <v>45691</v>
      </c>
      <c r="I915" s="51" t="s">
        <v>104</v>
      </c>
      <c r="J915" s="51" t="s">
        <v>297</v>
      </c>
      <c r="K915" s="51" t="s">
        <v>298</v>
      </c>
      <c r="L915" s="51" t="s">
        <v>310</v>
      </c>
      <c r="M915" s="51" t="s">
        <v>358</v>
      </c>
      <c r="N915" s="51" t="s">
        <v>477</v>
      </c>
      <c r="O915" s="51" t="s">
        <v>99</v>
      </c>
      <c r="P915" s="54">
        <v>62654.03</v>
      </c>
      <c r="Q915" s="51" t="s">
        <v>99</v>
      </c>
      <c r="R915" s="51" t="s">
        <v>1268</v>
      </c>
      <c r="S915" s="51" t="s">
        <v>59</v>
      </c>
    </row>
    <row r="916" spans="1:19" ht="14.1" hidden="1" customHeight="1" x14ac:dyDescent="0.3">
      <c r="A916" s="52" t="s">
        <v>99</v>
      </c>
      <c r="B916" s="51" t="s">
        <v>150</v>
      </c>
      <c r="C916" s="51" t="s">
        <v>100</v>
      </c>
      <c r="D916" s="51" t="s">
        <v>1305</v>
      </c>
      <c r="E916" s="51" t="s">
        <v>1306</v>
      </c>
      <c r="F916" s="51" t="s">
        <v>103</v>
      </c>
      <c r="G916" s="53">
        <v>45681</v>
      </c>
      <c r="H916" s="53">
        <v>45691</v>
      </c>
      <c r="I916" s="51" t="s">
        <v>104</v>
      </c>
      <c r="J916" s="51" t="s">
        <v>297</v>
      </c>
      <c r="K916" s="51" t="s">
        <v>298</v>
      </c>
      <c r="L916" s="51" t="s">
        <v>310</v>
      </c>
      <c r="M916" s="51" t="s">
        <v>358</v>
      </c>
      <c r="N916" s="51" t="s">
        <v>480</v>
      </c>
      <c r="O916" s="51" t="s">
        <v>99</v>
      </c>
      <c r="P916" s="54">
        <v>3220</v>
      </c>
      <c r="Q916" s="51" t="s">
        <v>99</v>
      </c>
      <c r="R916" s="51" t="s">
        <v>1268</v>
      </c>
      <c r="S916" s="51" t="s">
        <v>60</v>
      </c>
    </row>
    <row r="917" spans="1:19" ht="14.1" hidden="1" customHeight="1" x14ac:dyDescent="0.3">
      <c r="A917" s="52" t="s">
        <v>99</v>
      </c>
      <c r="B917" s="51" t="s">
        <v>150</v>
      </c>
      <c r="C917" s="51" t="s">
        <v>100</v>
      </c>
      <c r="D917" s="51" t="s">
        <v>1307</v>
      </c>
      <c r="E917" s="51" t="s">
        <v>1308</v>
      </c>
      <c r="F917" s="51" t="s">
        <v>103</v>
      </c>
      <c r="G917" s="53">
        <v>45684</v>
      </c>
      <c r="H917" s="53">
        <v>45691</v>
      </c>
      <c r="I917" s="51" t="s">
        <v>104</v>
      </c>
      <c r="J917" s="51" t="s">
        <v>297</v>
      </c>
      <c r="K917" s="51" t="s">
        <v>298</v>
      </c>
      <c r="L917" s="51" t="s">
        <v>310</v>
      </c>
      <c r="M917" s="51" t="s">
        <v>358</v>
      </c>
      <c r="N917" s="51" t="s">
        <v>808</v>
      </c>
      <c r="O917" s="51" t="s">
        <v>99</v>
      </c>
      <c r="P917" s="54">
        <v>444</v>
      </c>
      <c r="Q917" s="51" t="s">
        <v>99</v>
      </c>
      <c r="R917" s="51" t="s">
        <v>1268</v>
      </c>
      <c r="S917" s="51" t="s">
        <v>78</v>
      </c>
    </row>
    <row r="918" spans="1:19" ht="14.1" hidden="1" customHeight="1" x14ac:dyDescent="0.3">
      <c r="A918" s="52" t="s">
        <v>99</v>
      </c>
      <c r="B918" s="51" t="s">
        <v>150</v>
      </c>
      <c r="C918" s="51" t="s">
        <v>100</v>
      </c>
      <c r="D918" s="51" t="s">
        <v>1309</v>
      </c>
      <c r="E918" s="51" t="s">
        <v>1310</v>
      </c>
      <c r="F918" s="51" t="s">
        <v>103</v>
      </c>
      <c r="G918" s="53">
        <v>45684</v>
      </c>
      <c r="H918" s="53">
        <v>45691</v>
      </c>
      <c r="I918" s="51" t="s">
        <v>104</v>
      </c>
      <c r="J918" s="51" t="s">
        <v>216</v>
      </c>
      <c r="K918" s="51" t="s">
        <v>217</v>
      </c>
      <c r="L918" s="51" t="s">
        <v>310</v>
      </c>
      <c r="M918" s="51" t="s">
        <v>358</v>
      </c>
      <c r="N918" s="51" t="s">
        <v>1311</v>
      </c>
      <c r="O918" s="51" t="s">
        <v>99</v>
      </c>
      <c r="P918" s="54">
        <v>923.58</v>
      </c>
      <c r="Q918" s="51" t="s">
        <v>99</v>
      </c>
      <c r="R918" s="51" t="s">
        <v>1268</v>
      </c>
      <c r="S918" s="51" t="s">
        <v>53</v>
      </c>
    </row>
    <row r="919" spans="1:19" ht="14.1" hidden="1" customHeight="1" x14ac:dyDescent="0.3">
      <c r="A919" s="52" t="s">
        <v>99</v>
      </c>
      <c r="B919" s="51" t="s">
        <v>150</v>
      </c>
      <c r="C919" s="51" t="s">
        <v>100</v>
      </c>
      <c r="D919" s="51" t="s">
        <v>1312</v>
      </c>
      <c r="E919" s="51" t="s">
        <v>1313</v>
      </c>
      <c r="F919" s="51" t="s">
        <v>103</v>
      </c>
      <c r="G919" s="53">
        <v>45684</v>
      </c>
      <c r="H919" s="53">
        <v>45691</v>
      </c>
      <c r="I919" s="51" t="s">
        <v>104</v>
      </c>
      <c r="J919" s="51" t="s">
        <v>216</v>
      </c>
      <c r="K919" s="51" t="s">
        <v>217</v>
      </c>
      <c r="L919" s="51" t="s">
        <v>310</v>
      </c>
      <c r="M919" s="51" t="s">
        <v>358</v>
      </c>
      <c r="N919" s="51" t="s">
        <v>1206</v>
      </c>
      <c r="O919" s="51" t="s">
        <v>99</v>
      </c>
      <c r="P919" s="54">
        <v>153.93</v>
      </c>
      <c r="Q919" s="51" t="s">
        <v>99</v>
      </c>
      <c r="R919" s="51" t="s">
        <v>1268</v>
      </c>
      <c r="S919" s="51" t="s">
        <v>20</v>
      </c>
    </row>
    <row r="920" spans="1:19" ht="14.1" hidden="1" customHeight="1" x14ac:dyDescent="0.3">
      <c r="A920" s="52" t="s">
        <v>99</v>
      </c>
      <c r="B920" s="51" t="s">
        <v>156</v>
      </c>
      <c r="C920" s="51" t="s">
        <v>100</v>
      </c>
      <c r="D920" s="51" t="s">
        <v>1314</v>
      </c>
      <c r="E920" s="51" t="s">
        <v>99</v>
      </c>
      <c r="F920" s="51" t="s">
        <v>287</v>
      </c>
      <c r="G920" s="53">
        <v>45747</v>
      </c>
      <c r="H920" s="53">
        <v>45747</v>
      </c>
      <c r="I920" s="51" t="s">
        <v>104</v>
      </c>
      <c r="J920" s="51" t="s">
        <v>288</v>
      </c>
      <c r="K920" s="51" t="s">
        <v>289</v>
      </c>
      <c r="L920" s="51" t="s">
        <v>99</v>
      </c>
      <c r="M920" s="51" t="s">
        <v>280</v>
      </c>
      <c r="N920" s="51" t="s">
        <v>290</v>
      </c>
      <c r="O920" s="51" t="s">
        <v>99</v>
      </c>
      <c r="P920" s="54">
        <v>65968.320000000007</v>
      </c>
      <c r="Q920" s="51" t="s">
        <v>99</v>
      </c>
      <c r="R920" s="51" t="s">
        <v>1315</v>
      </c>
      <c r="S920" s="51" t="s">
        <v>1316</v>
      </c>
    </row>
    <row r="921" spans="1:19" ht="14.1" hidden="1" customHeight="1" x14ac:dyDescent="0.3">
      <c r="A921" s="52" t="s">
        <v>99</v>
      </c>
      <c r="B921" s="51" t="s">
        <v>156</v>
      </c>
      <c r="C921" s="51" t="s">
        <v>100</v>
      </c>
      <c r="D921" s="51" t="s">
        <v>1317</v>
      </c>
      <c r="E921" s="51" t="s">
        <v>99</v>
      </c>
      <c r="F921" s="51" t="s">
        <v>287</v>
      </c>
      <c r="G921" s="53">
        <v>45747</v>
      </c>
      <c r="H921" s="53">
        <v>45747</v>
      </c>
      <c r="I921" s="51" t="s">
        <v>104</v>
      </c>
      <c r="J921" s="51" t="s">
        <v>294</v>
      </c>
      <c r="K921" s="51" t="s">
        <v>295</v>
      </c>
      <c r="L921" s="51" t="s">
        <v>99</v>
      </c>
      <c r="M921" s="51" t="s">
        <v>280</v>
      </c>
      <c r="N921" s="51" t="s">
        <v>290</v>
      </c>
      <c r="O921" s="51" t="s">
        <v>99</v>
      </c>
      <c r="P921" s="54">
        <v>2155665.33</v>
      </c>
      <c r="Q921" s="51" t="s">
        <v>99</v>
      </c>
      <c r="R921" s="51" t="s">
        <v>1315</v>
      </c>
      <c r="S921" s="51" t="s">
        <v>1318</v>
      </c>
    </row>
    <row r="922" spans="1:19" ht="14.1" hidden="1" customHeight="1" x14ac:dyDescent="0.3">
      <c r="A922" s="52" t="s">
        <v>99</v>
      </c>
      <c r="B922" s="51" t="s">
        <v>156</v>
      </c>
      <c r="C922" s="51" t="s">
        <v>100</v>
      </c>
      <c r="D922" s="51" t="s">
        <v>1319</v>
      </c>
      <c r="E922" s="51" t="s">
        <v>1320</v>
      </c>
      <c r="F922" s="51" t="s">
        <v>103</v>
      </c>
      <c r="G922" s="53">
        <v>45727</v>
      </c>
      <c r="H922" s="53">
        <v>45730</v>
      </c>
      <c r="I922" s="51" t="s">
        <v>104</v>
      </c>
      <c r="J922" s="51" t="s">
        <v>500</v>
      </c>
      <c r="K922" s="51" t="s">
        <v>501</v>
      </c>
      <c r="L922" s="51" t="s">
        <v>279</v>
      </c>
      <c r="M922" s="51" t="s">
        <v>280</v>
      </c>
      <c r="N922" s="51" t="s">
        <v>99</v>
      </c>
      <c r="O922" s="51" t="s">
        <v>281</v>
      </c>
      <c r="P922" s="54">
        <v>1026743.18</v>
      </c>
      <c r="Q922" s="51" t="s">
        <v>99</v>
      </c>
      <c r="R922" s="51" t="s">
        <v>1321</v>
      </c>
      <c r="S922" s="51" t="s">
        <v>282</v>
      </c>
    </row>
    <row r="923" spans="1:19" ht="14.1" hidden="1" customHeight="1" x14ac:dyDescent="0.3">
      <c r="A923" s="52" t="s">
        <v>99</v>
      </c>
      <c r="B923" s="51" t="s">
        <v>156</v>
      </c>
      <c r="C923" s="51" t="s">
        <v>100</v>
      </c>
      <c r="D923" s="51" t="s">
        <v>1322</v>
      </c>
      <c r="E923" s="51" t="s">
        <v>1323</v>
      </c>
      <c r="F923" s="51" t="s">
        <v>103</v>
      </c>
      <c r="G923" s="53">
        <v>45727</v>
      </c>
      <c r="H923" s="53">
        <v>45730</v>
      </c>
      <c r="I923" s="51" t="s">
        <v>104</v>
      </c>
      <c r="J923" s="51" t="s">
        <v>500</v>
      </c>
      <c r="K923" s="51" t="s">
        <v>501</v>
      </c>
      <c r="L923" s="51" t="s">
        <v>279</v>
      </c>
      <c r="M923" s="51" t="s">
        <v>280</v>
      </c>
      <c r="N923" s="51" t="s">
        <v>99</v>
      </c>
      <c r="O923" s="51" t="s">
        <v>281</v>
      </c>
      <c r="P923" s="54">
        <v>2618321.9199999999</v>
      </c>
      <c r="Q923" s="51" t="s">
        <v>99</v>
      </c>
      <c r="R923" s="51" t="s">
        <v>1321</v>
      </c>
      <c r="S923" s="51" t="s">
        <v>282</v>
      </c>
    </row>
    <row r="924" spans="1:19" ht="14.1" hidden="1" customHeight="1" x14ac:dyDescent="0.3">
      <c r="A924" s="52" t="s">
        <v>99</v>
      </c>
      <c r="B924" s="51" t="s">
        <v>156</v>
      </c>
      <c r="C924" s="51" t="s">
        <v>100</v>
      </c>
      <c r="D924" s="51" t="s">
        <v>1324</v>
      </c>
      <c r="E924" s="51" t="s">
        <v>1325</v>
      </c>
      <c r="F924" s="51" t="s">
        <v>103</v>
      </c>
      <c r="G924" s="53">
        <v>45727</v>
      </c>
      <c r="H924" s="53">
        <v>45730</v>
      </c>
      <c r="I924" s="51" t="s">
        <v>104</v>
      </c>
      <c r="J924" s="51" t="s">
        <v>500</v>
      </c>
      <c r="K924" s="51" t="s">
        <v>501</v>
      </c>
      <c r="L924" s="51" t="s">
        <v>279</v>
      </c>
      <c r="M924" s="51" t="s">
        <v>280</v>
      </c>
      <c r="N924" s="51" t="s">
        <v>99</v>
      </c>
      <c r="O924" s="51" t="s">
        <v>502</v>
      </c>
      <c r="P924" s="54">
        <v>110599.41</v>
      </c>
      <c r="Q924" s="51" t="s">
        <v>99</v>
      </c>
      <c r="R924" s="51" t="s">
        <v>1321</v>
      </c>
      <c r="S924" s="51" t="s">
        <v>1326</v>
      </c>
    </row>
    <row r="925" spans="1:19" ht="14.1" hidden="1" customHeight="1" x14ac:dyDescent="0.3">
      <c r="A925" s="52" t="s">
        <v>99</v>
      </c>
      <c r="B925" s="51" t="s">
        <v>156</v>
      </c>
      <c r="C925" s="51" t="s">
        <v>100</v>
      </c>
      <c r="D925" s="51" t="s">
        <v>1327</v>
      </c>
      <c r="E925" s="51" t="s">
        <v>1328</v>
      </c>
      <c r="F925" s="51" t="s">
        <v>103</v>
      </c>
      <c r="G925" s="53">
        <v>45674</v>
      </c>
      <c r="H925" s="53">
        <v>45729</v>
      </c>
      <c r="I925" s="51" t="s">
        <v>104</v>
      </c>
      <c r="J925" s="51" t="s">
        <v>126</v>
      </c>
      <c r="K925" s="51" t="s">
        <v>127</v>
      </c>
      <c r="L925" s="51" t="s">
        <v>610</v>
      </c>
      <c r="M925" s="51" t="s">
        <v>280</v>
      </c>
      <c r="N925" s="51" t="s">
        <v>99</v>
      </c>
      <c r="O925" s="51" t="s">
        <v>281</v>
      </c>
      <c r="P925" s="54">
        <v>11370</v>
      </c>
      <c r="Q925" s="51" t="s">
        <v>99</v>
      </c>
      <c r="R925" s="51" t="s">
        <v>161</v>
      </c>
      <c r="S925" s="51" t="s">
        <v>313</v>
      </c>
    </row>
    <row r="926" spans="1:19" ht="14.1" hidden="1" customHeight="1" x14ac:dyDescent="0.3">
      <c r="A926" s="52" t="s">
        <v>99</v>
      </c>
      <c r="B926" s="51" t="s">
        <v>156</v>
      </c>
      <c r="C926" s="51" t="s">
        <v>100</v>
      </c>
      <c r="D926" s="51" t="s">
        <v>1329</v>
      </c>
      <c r="E926" s="51" t="s">
        <v>1330</v>
      </c>
      <c r="F926" s="51" t="s">
        <v>103</v>
      </c>
      <c r="G926" s="53">
        <v>45716</v>
      </c>
      <c r="H926" s="53">
        <v>45729</v>
      </c>
      <c r="I926" s="51" t="s">
        <v>104</v>
      </c>
      <c r="J926" s="51" t="s">
        <v>297</v>
      </c>
      <c r="K926" s="51" t="s">
        <v>298</v>
      </c>
      <c r="L926" s="51" t="s">
        <v>279</v>
      </c>
      <c r="M926" s="51" t="s">
        <v>280</v>
      </c>
      <c r="N926" s="51" t="s">
        <v>99</v>
      </c>
      <c r="O926" s="51" t="s">
        <v>281</v>
      </c>
      <c r="P926" s="54">
        <v>2901843.73</v>
      </c>
      <c r="Q926" s="51" t="s">
        <v>99</v>
      </c>
      <c r="R926" s="51" t="s">
        <v>161</v>
      </c>
      <c r="S926" s="51" t="s">
        <v>282</v>
      </c>
    </row>
    <row r="927" spans="1:19" ht="14.1" hidden="1" customHeight="1" x14ac:dyDescent="0.3">
      <c r="A927" s="52" t="s">
        <v>99</v>
      </c>
      <c r="B927" s="51" t="s">
        <v>156</v>
      </c>
      <c r="C927" s="51" t="s">
        <v>100</v>
      </c>
      <c r="D927" s="51" t="s">
        <v>1329</v>
      </c>
      <c r="E927" s="51" t="s">
        <v>1330</v>
      </c>
      <c r="F927" s="51" t="s">
        <v>103</v>
      </c>
      <c r="G927" s="53">
        <v>45716</v>
      </c>
      <c r="H927" s="53">
        <v>45729</v>
      </c>
      <c r="I927" s="51" t="s">
        <v>104</v>
      </c>
      <c r="J927" s="51" t="s">
        <v>297</v>
      </c>
      <c r="K927" s="51" t="s">
        <v>298</v>
      </c>
      <c r="L927" s="51" t="s">
        <v>279</v>
      </c>
      <c r="M927" s="51" t="s">
        <v>280</v>
      </c>
      <c r="N927" s="51" t="s">
        <v>99</v>
      </c>
      <c r="O927" s="51" t="s">
        <v>302</v>
      </c>
      <c r="P927" s="54">
        <v>22167.42</v>
      </c>
      <c r="Q927" s="51" t="s">
        <v>99</v>
      </c>
      <c r="R927" s="51" t="s">
        <v>161</v>
      </c>
      <c r="S927" s="51" t="s">
        <v>303</v>
      </c>
    </row>
    <row r="928" spans="1:19" ht="14.1" hidden="1" customHeight="1" x14ac:dyDescent="0.3">
      <c r="A928" s="52" t="s">
        <v>99</v>
      </c>
      <c r="B928" s="51" t="s">
        <v>156</v>
      </c>
      <c r="C928" s="51" t="s">
        <v>100</v>
      </c>
      <c r="D928" s="51" t="s">
        <v>1331</v>
      </c>
      <c r="E928" s="51" t="s">
        <v>1332</v>
      </c>
      <c r="F928" s="51" t="s">
        <v>103</v>
      </c>
      <c r="G928" s="53">
        <v>45716</v>
      </c>
      <c r="H928" s="53">
        <v>45729</v>
      </c>
      <c r="I928" s="51" t="s">
        <v>104</v>
      </c>
      <c r="J928" s="51" t="s">
        <v>297</v>
      </c>
      <c r="K928" s="51" t="s">
        <v>298</v>
      </c>
      <c r="L928" s="51" t="s">
        <v>310</v>
      </c>
      <c r="M928" s="51" t="s">
        <v>280</v>
      </c>
      <c r="N928" s="51" t="s">
        <v>99</v>
      </c>
      <c r="O928" s="51" t="s">
        <v>281</v>
      </c>
      <c r="P928" s="54">
        <v>1017433.62</v>
      </c>
      <c r="Q928" s="51" t="s">
        <v>99</v>
      </c>
      <c r="R928" s="51" t="s">
        <v>161</v>
      </c>
      <c r="S928" s="51" t="s">
        <v>282</v>
      </c>
    </row>
    <row r="929" spans="1:19" ht="14.1" hidden="1" customHeight="1" x14ac:dyDescent="0.3">
      <c r="A929" s="52" t="s">
        <v>99</v>
      </c>
      <c r="B929" s="51" t="s">
        <v>156</v>
      </c>
      <c r="C929" s="51" t="s">
        <v>100</v>
      </c>
      <c r="D929" s="51" t="s">
        <v>1333</v>
      </c>
      <c r="E929" s="51" t="s">
        <v>1334</v>
      </c>
      <c r="F929" s="51" t="s">
        <v>103</v>
      </c>
      <c r="G929" s="53">
        <v>45716</v>
      </c>
      <c r="H929" s="53">
        <v>45730</v>
      </c>
      <c r="I929" s="51" t="s">
        <v>104</v>
      </c>
      <c r="J929" s="51" t="s">
        <v>297</v>
      </c>
      <c r="K929" s="51" t="s">
        <v>298</v>
      </c>
      <c r="L929" s="51" t="s">
        <v>310</v>
      </c>
      <c r="M929" s="51" t="s">
        <v>280</v>
      </c>
      <c r="N929" s="51" t="s">
        <v>99</v>
      </c>
      <c r="O929" s="51" t="s">
        <v>281</v>
      </c>
      <c r="P929" s="54">
        <v>1506934.78</v>
      </c>
      <c r="Q929" s="51" t="s">
        <v>99</v>
      </c>
      <c r="R929" s="51" t="s">
        <v>1321</v>
      </c>
      <c r="S929" s="51" t="s">
        <v>282</v>
      </c>
    </row>
    <row r="930" spans="1:19" ht="14.1" hidden="1" customHeight="1" x14ac:dyDescent="0.3">
      <c r="A930" s="52" t="s">
        <v>99</v>
      </c>
      <c r="B930" s="51" t="s">
        <v>156</v>
      </c>
      <c r="C930" s="51" t="s">
        <v>100</v>
      </c>
      <c r="D930" s="51" t="s">
        <v>1335</v>
      </c>
      <c r="E930" s="51" t="s">
        <v>1336</v>
      </c>
      <c r="F930" s="51" t="s">
        <v>103</v>
      </c>
      <c r="G930" s="53">
        <v>45716</v>
      </c>
      <c r="H930" s="53">
        <v>45730</v>
      </c>
      <c r="I930" s="51" t="s">
        <v>104</v>
      </c>
      <c r="J930" s="51" t="s">
        <v>297</v>
      </c>
      <c r="K930" s="51" t="s">
        <v>298</v>
      </c>
      <c r="L930" s="51" t="s">
        <v>310</v>
      </c>
      <c r="M930" s="51" t="s">
        <v>280</v>
      </c>
      <c r="N930" s="51" t="s">
        <v>99</v>
      </c>
      <c r="O930" s="51" t="s">
        <v>281</v>
      </c>
      <c r="P930" s="54">
        <v>36687.42</v>
      </c>
      <c r="Q930" s="51" t="s">
        <v>99</v>
      </c>
      <c r="R930" s="51" t="s">
        <v>1321</v>
      </c>
      <c r="S930" s="51" t="s">
        <v>282</v>
      </c>
    </row>
    <row r="931" spans="1:19" ht="14.1" hidden="1" customHeight="1" x14ac:dyDescent="0.3">
      <c r="A931" s="52" t="s">
        <v>99</v>
      </c>
      <c r="B931" s="51" t="s">
        <v>156</v>
      </c>
      <c r="C931" s="51" t="s">
        <v>100</v>
      </c>
      <c r="D931" s="51" t="s">
        <v>1335</v>
      </c>
      <c r="E931" s="51" t="s">
        <v>1336</v>
      </c>
      <c r="F931" s="51" t="s">
        <v>103</v>
      </c>
      <c r="G931" s="53">
        <v>45716</v>
      </c>
      <c r="H931" s="53">
        <v>45730</v>
      </c>
      <c r="I931" s="51" t="s">
        <v>104</v>
      </c>
      <c r="J931" s="51" t="s">
        <v>297</v>
      </c>
      <c r="K931" s="51" t="s">
        <v>298</v>
      </c>
      <c r="L931" s="51" t="s">
        <v>310</v>
      </c>
      <c r="M931" s="51" t="s">
        <v>280</v>
      </c>
      <c r="N931" s="51" t="s">
        <v>99</v>
      </c>
      <c r="O931" s="51" t="s">
        <v>281</v>
      </c>
      <c r="P931" s="54">
        <v>18317.240000000002</v>
      </c>
      <c r="Q931" s="51" t="s">
        <v>99</v>
      </c>
      <c r="R931" s="51" t="s">
        <v>1321</v>
      </c>
      <c r="S931" s="51" t="s">
        <v>282</v>
      </c>
    </row>
    <row r="932" spans="1:19" ht="14.1" hidden="1" customHeight="1" x14ac:dyDescent="0.3">
      <c r="A932" s="52" t="s">
        <v>99</v>
      </c>
      <c r="B932" s="51" t="s">
        <v>156</v>
      </c>
      <c r="C932" s="51" t="s">
        <v>100</v>
      </c>
      <c r="D932" s="51" t="s">
        <v>1335</v>
      </c>
      <c r="E932" s="51" t="s">
        <v>1336</v>
      </c>
      <c r="F932" s="51" t="s">
        <v>103</v>
      </c>
      <c r="G932" s="53">
        <v>45716</v>
      </c>
      <c r="H932" s="53">
        <v>45730</v>
      </c>
      <c r="I932" s="51" t="s">
        <v>104</v>
      </c>
      <c r="J932" s="51" t="s">
        <v>297</v>
      </c>
      <c r="K932" s="51" t="s">
        <v>298</v>
      </c>
      <c r="L932" s="51" t="s">
        <v>310</v>
      </c>
      <c r="M932" s="51" t="s">
        <v>280</v>
      </c>
      <c r="N932" s="51" t="s">
        <v>99</v>
      </c>
      <c r="O932" s="51" t="s">
        <v>281</v>
      </c>
      <c r="P932" s="54">
        <v>29893.919999999998</v>
      </c>
      <c r="Q932" s="51" t="s">
        <v>99</v>
      </c>
      <c r="R932" s="51" t="s">
        <v>1321</v>
      </c>
      <c r="S932" s="51" t="s">
        <v>282</v>
      </c>
    </row>
    <row r="933" spans="1:19" ht="14.1" hidden="1" customHeight="1" x14ac:dyDescent="0.3">
      <c r="A933" s="52" t="s">
        <v>99</v>
      </c>
      <c r="B933" s="51" t="s">
        <v>156</v>
      </c>
      <c r="C933" s="51" t="s">
        <v>100</v>
      </c>
      <c r="D933" s="51" t="s">
        <v>1335</v>
      </c>
      <c r="E933" s="51" t="s">
        <v>1336</v>
      </c>
      <c r="F933" s="51" t="s">
        <v>103</v>
      </c>
      <c r="G933" s="53">
        <v>45716</v>
      </c>
      <c r="H933" s="53">
        <v>45730</v>
      </c>
      <c r="I933" s="51" t="s">
        <v>104</v>
      </c>
      <c r="J933" s="51" t="s">
        <v>297</v>
      </c>
      <c r="K933" s="51" t="s">
        <v>298</v>
      </c>
      <c r="L933" s="51" t="s">
        <v>310</v>
      </c>
      <c r="M933" s="51" t="s">
        <v>280</v>
      </c>
      <c r="N933" s="51" t="s">
        <v>99</v>
      </c>
      <c r="O933" s="51" t="s">
        <v>281</v>
      </c>
      <c r="P933" s="54">
        <v>167915.65</v>
      </c>
      <c r="Q933" s="51" t="s">
        <v>99</v>
      </c>
      <c r="R933" s="51" t="s">
        <v>1321</v>
      </c>
      <c r="S933" s="51" t="s">
        <v>282</v>
      </c>
    </row>
    <row r="934" spans="1:19" ht="14.1" hidden="1" customHeight="1" x14ac:dyDescent="0.3">
      <c r="A934" s="52" t="s">
        <v>99</v>
      </c>
      <c r="B934" s="51" t="s">
        <v>156</v>
      </c>
      <c r="C934" s="51" t="s">
        <v>100</v>
      </c>
      <c r="D934" s="51" t="s">
        <v>1335</v>
      </c>
      <c r="E934" s="51" t="s">
        <v>1336</v>
      </c>
      <c r="F934" s="51" t="s">
        <v>103</v>
      </c>
      <c r="G934" s="53">
        <v>45716</v>
      </c>
      <c r="H934" s="53">
        <v>45730</v>
      </c>
      <c r="I934" s="51" t="s">
        <v>104</v>
      </c>
      <c r="J934" s="51" t="s">
        <v>297</v>
      </c>
      <c r="K934" s="51" t="s">
        <v>298</v>
      </c>
      <c r="L934" s="51" t="s">
        <v>310</v>
      </c>
      <c r="M934" s="51" t="s">
        <v>280</v>
      </c>
      <c r="N934" s="51" t="s">
        <v>99</v>
      </c>
      <c r="O934" s="51" t="s">
        <v>281</v>
      </c>
      <c r="P934" s="54">
        <v>50505.120000000003</v>
      </c>
      <c r="Q934" s="51" t="s">
        <v>99</v>
      </c>
      <c r="R934" s="51" t="s">
        <v>1321</v>
      </c>
      <c r="S934" s="51" t="s">
        <v>282</v>
      </c>
    </row>
    <row r="935" spans="1:19" ht="14.1" hidden="1" customHeight="1" x14ac:dyDescent="0.3">
      <c r="A935" s="52" t="s">
        <v>99</v>
      </c>
      <c r="B935" s="51" t="s">
        <v>156</v>
      </c>
      <c r="C935" s="51" t="s">
        <v>100</v>
      </c>
      <c r="D935" s="51" t="s">
        <v>1335</v>
      </c>
      <c r="E935" s="51" t="s">
        <v>1336</v>
      </c>
      <c r="F935" s="51" t="s">
        <v>103</v>
      </c>
      <c r="G935" s="53">
        <v>45716</v>
      </c>
      <c r="H935" s="53">
        <v>45730</v>
      </c>
      <c r="I935" s="51" t="s">
        <v>104</v>
      </c>
      <c r="J935" s="51" t="s">
        <v>297</v>
      </c>
      <c r="K935" s="51" t="s">
        <v>298</v>
      </c>
      <c r="L935" s="51" t="s">
        <v>310</v>
      </c>
      <c r="M935" s="51" t="s">
        <v>280</v>
      </c>
      <c r="N935" s="51" t="s">
        <v>99</v>
      </c>
      <c r="O935" s="51" t="s">
        <v>515</v>
      </c>
      <c r="P935" s="54">
        <v>20528.64</v>
      </c>
      <c r="Q935" s="51" t="s">
        <v>99</v>
      </c>
      <c r="R935" s="51" t="s">
        <v>1321</v>
      </c>
      <c r="S935" s="51" t="s">
        <v>1337</v>
      </c>
    </row>
    <row r="936" spans="1:19" ht="14.1" hidden="1" customHeight="1" x14ac:dyDescent="0.3">
      <c r="A936" s="52" t="s">
        <v>99</v>
      </c>
      <c r="B936" s="51" t="s">
        <v>156</v>
      </c>
      <c r="C936" s="51" t="s">
        <v>100</v>
      </c>
      <c r="D936" s="51" t="s">
        <v>1335</v>
      </c>
      <c r="E936" s="51" t="s">
        <v>1336</v>
      </c>
      <c r="F936" s="51" t="s">
        <v>103</v>
      </c>
      <c r="G936" s="53">
        <v>45716</v>
      </c>
      <c r="H936" s="53">
        <v>45730</v>
      </c>
      <c r="I936" s="51" t="s">
        <v>104</v>
      </c>
      <c r="J936" s="51" t="s">
        <v>297</v>
      </c>
      <c r="K936" s="51" t="s">
        <v>298</v>
      </c>
      <c r="L936" s="51" t="s">
        <v>310</v>
      </c>
      <c r="M936" s="51" t="s">
        <v>280</v>
      </c>
      <c r="N936" s="51" t="s">
        <v>99</v>
      </c>
      <c r="O936" s="51" t="s">
        <v>281</v>
      </c>
      <c r="P936" s="54">
        <v>187321.68</v>
      </c>
      <c r="Q936" s="51" t="s">
        <v>99</v>
      </c>
      <c r="R936" s="51" t="s">
        <v>1321</v>
      </c>
      <c r="S936" s="51" t="s">
        <v>282</v>
      </c>
    </row>
    <row r="937" spans="1:19" ht="14.1" hidden="1" customHeight="1" x14ac:dyDescent="0.3">
      <c r="A937" s="52" t="s">
        <v>99</v>
      </c>
      <c r="B937" s="51" t="s">
        <v>156</v>
      </c>
      <c r="C937" s="51" t="s">
        <v>100</v>
      </c>
      <c r="D937" s="51" t="s">
        <v>1335</v>
      </c>
      <c r="E937" s="51" t="s">
        <v>1336</v>
      </c>
      <c r="F937" s="51" t="s">
        <v>103</v>
      </c>
      <c r="G937" s="53">
        <v>45716</v>
      </c>
      <c r="H937" s="53">
        <v>45730</v>
      </c>
      <c r="I937" s="51" t="s">
        <v>104</v>
      </c>
      <c r="J937" s="51" t="s">
        <v>297</v>
      </c>
      <c r="K937" s="51" t="s">
        <v>298</v>
      </c>
      <c r="L937" s="51" t="s">
        <v>310</v>
      </c>
      <c r="M937" s="51" t="s">
        <v>280</v>
      </c>
      <c r="N937" s="51" t="s">
        <v>99</v>
      </c>
      <c r="O937" s="51" t="s">
        <v>281</v>
      </c>
      <c r="P937" s="54">
        <v>7662.12</v>
      </c>
      <c r="Q937" s="51" t="s">
        <v>99</v>
      </c>
      <c r="R937" s="51" t="s">
        <v>1321</v>
      </c>
      <c r="S937" s="51" t="s">
        <v>282</v>
      </c>
    </row>
    <row r="938" spans="1:19" ht="14.1" hidden="1" customHeight="1" x14ac:dyDescent="0.3">
      <c r="A938" s="52" t="s">
        <v>99</v>
      </c>
      <c r="B938" s="51" t="s">
        <v>156</v>
      </c>
      <c r="C938" s="51" t="s">
        <v>100</v>
      </c>
      <c r="D938" s="51" t="s">
        <v>1335</v>
      </c>
      <c r="E938" s="51" t="s">
        <v>1336</v>
      </c>
      <c r="F938" s="51" t="s">
        <v>103</v>
      </c>
      <c r="G938" s="53">
        <v>45716</v>
      </c>
      <c r="H938" s="53">
        <v>45730</v>
      </c>
      <c r="I938" s="51" t="s">
        <v>104</v>
      </c>
      <c r="J938" s="51" t="s">
        <v>297</v>
      </c>
      <c r="K938" s="51" t="s">
        <v>298</v>
      </c>
      <c r="L938" s="51" t="s">
        <v>310</v>
      </c>
      <c r="M938" s="51" t="s">
        <v>280</v>
      </c>
      <c r="N938" s="51" t="s">
        <v>99</v>
      </c>
      <c r="O938" s="51" t="s">
        <v>515</v>
      </c>
      <c r="P938" s="54">
        <v>3316.44</v>
      </c>
      <c r="Q938" s="51" t="s">
        <v>99</v>
      </c>
      <c r="R938" s="51" t="s">
        <v>1321</v>
      </c>
      <c r="S938" s="51" t="s">
        <v>1337</v>
      </c>
    </row>
    <row r="939" spans="1:19" ht="14.1" hidden="1" customHeight="1" x14ac:dyDescent="0.3">
      <c r="A939" s="52" t="s">
        <v>99</v>
      </c>
      <c r="B939" s="51" t="s">
        <v>156</v>
      </c>
      <c r="C939" s="51" t="s">
        <v>100</v>
      </c>
      <c r="D939" s="51" t="s">
        <v>1335</v>
      </c>
      <c r="E939" s="51" t="s">
        <v>1336</v>
      </c>
      <c r="F939" s="51" t="s">
        <v>103</v>
      </c>
      <c r="G939" s="53">
        <v>45716</v>
      </c>
      <c r="H939" s="53">
        <v>45730</v>
      </c>
      <c r="I939" s="51" t="s">
        <v>104</v>
      </c>
      <c r="J939" s="51" t="s">
        <v>297</v>
      </c>
      <c r="K939" s="51" t="s">
        <v>298</v>
      </c>
      <c r="L939" s="51" t="s">
        <v>310</v>
      </c>
      <c r="M939" s="51" t="s">
        <v>280</v>
      </c>
      <c r="N939" s="51" t="s">
        <v>99</v>
      </c>
      <c r="O939" s="51" t="s">
        <v>281</v>
      </c>
      <c r="P939" s="54">
        <v>60782.34</v>
      </c>
      <c r="Q939" s="51" t="s">
        <v>99</v>
      </c>
      <c r="R939" s="51" t="s">
        <v>1321</v>
      </c>
      <c r="S939" s="51" t="s">
        <v>282</v>
      </c>
    </row>
    <row r="940" spans="1:19" ht="14.1" hidden="1" customHeight="1" x14ac:dyDescent="0.3">
      <c r="A940" s="52" t="s">
        <v>99</v>
      </c>
      <c r="B940" s="51" t="s">
        <v>156</v>
      </c>
      <c r="C940" s="51" t="s">
        <v>100</v>
      </c>
      <c r="D940" s="51" t="s">
        <v>1335</v>
      </c>
      <c r="E940" s="51" t="s">
        <v>1336</v>
      </c>
      <c r="F940" s="51" t="s">
        <v>103</v>
      </c>
      <c r="G940" s="53">
        <v>45716</v>
      </c>
      <c r="H940" s="53">
        <v>45730</v>
      </c>
      <c r="I940" s="51" t="s">
        <v>104</v>
      </c>
      <c r="J940" s="51" t="s">
        <v>297</v>
      </c>
      <c r="K940" s="51" t="s">
        <v>298</v>
      </c>
      <c r="L940" s="51" t="s">
        <v>310</v>
      </c>
      <c r="M940" s="51" t="s">
        <v>280</v>
      </c>
      <c r="N940" s="51" t="s">
        <v>99</v>
      </c>
      <c r="O940" s="51" t="s">
        <v>515</v>
      </c>
      <c r="P940" s="54">
        <v>26016.9</v>
      </c>
      <c r="Q940" s="51" t="s">
        <v>99</v>
      </c>
      <c r="R940" s="51" t="s">
        <v>1321</v>
      </c>
      <c r="S940" s="51" t="s">
        <v>1337</v>
      </c>
    </row>
    <row r="941" spans="1:19" ht="14.1" hidden="1" customHeight="1" x14ac:dyDescent="0.3">
      <c r="A941" s="52" t="s">
        <v>99</v>
      </c>
      <c r="B941" s="51" t="s">
        <v>156</v>
      </c>
      <c r="C941" s="51" t="s">
        <v>100</v>
      </c>
      <c r="D941" s="51" t="s">
        <v>1335</v>
      </c>
      <c r="E941" s="51" t="s">
        <v>1336</v>
      </c>
      <c r="F941" s="51" t="s">
        <v>103</v>
      </c>
      <c r="G941" s="53">
        <v>45716</v>
      </c>
      <c r="H941" s="53">
        <v>45730</v>
      </c>
      <c r="I941" s="51" t="s">
        <v>104</v>
      </c>
      <c r="J941" s="51" t="s">
        <v>297</v>
      </c>
      <c r="K941" s="51" t="s">
        <v>298</v>
      </c>
      <c r="L941" s="51" t="s">
        <v>310</v>
      </c>
      <c r="M941" s="51" t="s">
        <v>280</v>
      </c>
      <c r="N941" s="51" t="s">
        <v>99</v>
      </c>
      <c r="O941" s="51" t="s">
        <v>281</v>
      </c>
      <c r="P941" s="54">
        <v>31620.54</v>
      </c>
      <c r="Q941" s="51" t="s">
        <v>99</v>
      </c>
      <c r="R941" s="51" t="s">
        <v>1321</v>
      </c>
      <c r="S941" s="51" t="s">
        <v>282</v>
      </c>
    </row>
    <row r="942" spans="1:19" ht="14.1" hidden="1" customHeight="1" x14ac:dyDescent="0.3">
      <c r="A942" s="52" t="s">
        <v>99</v>
      </c>
      <c r="B942" s="51" t="s">
        <v>156</v>
      </c>
      <c r="C942" s="51" t="s">
        <v>100</v>
      </c>
      <c r="D942" s="51" t="s">
        <v>1335</v>
      </c>
      <c r="E942" s="51" t="s">
        <v>1336</v>
      </c>
      <c r="F942" s="51" t="s">
        <v>103</v>
      </c>
      <c r="G942" s="53">
        <v>45716</v>
      </c>
      <c r="H942" s="53">
        <v>45730</v>
      </c>
      <c r="I942" s="51" t="s">
        <v>104</v>
      </c>
      <c r="J942" s="51" t="s">
        <v>297</v>
      </c>
      <c r="K942" s="51" t="s">
        <v>298</v>
      </c>
      <c r="L942" s="51" t="s">
        <v>310</v>
      </c>
      <c r="M942" s="51" t="s">
        <v>280</v>
      </c>
      <c r="N942" s="51" t="s">
        <v>99</v>
      </c>
      <c r="O942" s="51" t="s">
        <v>515</v>
      </c>
      <c r="P942" s="54">
        <v>13551.66</v>
      </c>
      <c r="Q942" s="51" t="s">
        <v>99</v>
      </c>
      <c r="R942" s="51" t="s">
        <v>1321</v>
      </c>
      <c r="S942" s="51" t="s">
        <v>1337</v>
      </c>
    </row>
    <row r="943" spans="1:19" ht="14.1" hidden="1" customHeight="1" x14ac:dyDescent="0.3">
      <c r="A943" s="52" t="s">
        <v>99</v>
      </c>
      <c r="B943" s="51" t="s">
        <v>156</v>
      </c>
      <c r="C943" s="51" t="s">
        <v>100</v>
      </c>
      <c r="D943" s="51" t="s">
        <v>1335</v>
      </c>
      <c r="E943" s="51" t="s">
        <v>1336</v>
      </c>
      <c r="F943" s="51" t="s">
        <v>103</v>
      </c>
      <c r="G943" s="53">
        <v>45716</v>
      </c>
      <c r="H943" s="53">
        <v>45730</v>
      </c>
      <c r="I943" s="51" t="s">
        <v>104</v>
      </c>
      <c r="J943" s="51" t="s">
        <v>297</v>
      </c>
      <c r="K943" s="51" t="s">
        <v>298</v>
      </c>
      <c r="L943" s="51" t="s">
        <v>310</v>
      </c>
      <c r="M943" s="51" t="s">
        <v>280</v>
      </c>
      <c r="N943" s="51" t="s">
        <v>99</v>
      </c>
      <c r="O943" s="51" t="s">
        <v>281</v>
      </c>
      <c r="P943" s="54">
        <v>16067.58</v>
      </c>
      <c r="Q943" s="51" t="s">
        <v>99</v>
      </c>
      <c r="R943" s="51" t="s">
        <v>1321</v>
      </c>
      <c r="S943" s="51" t="s">
        <v>282</v>
      </c>
    </row>
    <row r="944" spans="1:19" ht="14.1" hidden="1" customHeight="1" x14ac:dyDescent="0.3">
      <c r="A944" s="52" t="s">
        <v>99</v>
      </c>
      <c r="B944" s="51" t="s">
        <v>156</v>
      </c>
      <c r="C944" s="51" t="s">
        <v>100</v>
      </c>
      <c r="D944" s="51" t="s">
        <v>1335</v>
      </c>
      <c r="E944" s="51" t="s">
        <v>1336</v>
      </c>
      <c r="F944" s="51" t="s">
        <v>103</v>
      </c>
      <c r="G944" s="53">
        <v>45716</v>
      </c>
      <c r="H944" s="53">
        <v>45730</v>
      </c>
      <c r="I944" s="51" t="s">
        <v>104</v>
      </c>
      <c r="J944" s="51" t="s">
        <v>297</v>
      </c>
      <c r="K944" s="51" t="s">
        <v>298</v>
      </c>
      <c r="L944" s="51" t="s">
        <v>310</v>
      </c>
      <c r="M944" s="51" t="s">
        <v>280</v>
      </c>
      <c r="N944" s="51" t="s">
        <v>99</v>
      </c>
      <c r="O944" s="51" t="s">
        <v>515</v>
      </c>
      <c r="P944" s="54">
        <v>6918.78</v>
      </c>
      <c r="Q944" s="51" t="s">
        <v>99</v>
      </c>
      <c r="R944" s="51" t="s">
        <v>1321</v>
      </c>
      <c r="S944" s="51" t="s">
        <v>1337</v>
      </c>
    </row>
    <row r="945" spans="1:19" ht="14.1" hidden="1" customHeight="1" x14ac:dyDescent="0.3">
      <c r="A945" s="52" t="s">
        <v>99</v>
      </c>
      <c r="B945" s="51" t="s">
        <v>156</v>
      </c>
      <c r="C945" s="51" t="s">
        <v>100</v>
      </c>
      <c r="D945" s="51" t="s">
        <v>1335</v>
      </c>
      <c r="E945" s="51" t="s">
        <v>1336</v>
      </c>
      <c r="F945" s="51" t="s">
        <v>103</v>
      </c>
      <c r="G945" s="53">
        <v>45716</v>
      </c>
      <c r="H945" s="53">
        <v>45730</v>
      </c>
      <c r="I945" s="51" t="s">
        <v>104</v>
      </c>
      <c r="J945" s="51" t="s">
        <v>297</v>
      </c>
      <c r="K945" s="51" t="s">
        <v>298</v>
      </c>
      <c r="L945" s="51" t="s">
        <v>310</v>
      </c>
      <c r="M945" s="51" t="s">
        <v>280</v>
      </c>
      <c r="N945" s="51" t="s">
        <v>99</v>
      </c>
      <c r="O945" s="51" t="s">
        <v>281</v>
      </c>
      <c r="P945" s="54">
        <v>22357.38</v>
      </c>
      <c r="Q945" s="51" t="s">
        <v>99</v>
      </c>
      <c r="R945" s="51" t="s">
        <v>1321</v>
      </c>
      <c r="S945" s="51" t="s">
        <v>282</v>
      </c>
    </row>
    <row r="946" spans="1:19" ht="14.1" hidden="1" customHeight="1" x14ac:dyDescent="0.3">
      <c r="A946" s="52" t="s">
        <v>99</v>
      </c>
      <c r="B946" s="51" t="s">
        <v>156</v>
      </c>
      <c r="C946" s="51" t="s">
        <v>100</v>
      </c>
      <c r="D946" s="51" t="s">
        <v>1335</v>
      </c>
      <c r="E946" s="51" t="s">
        <v>1336</v>
      </c>
      <c r="F946" s="51" t="s">
        <v>103</v>
      </c>
      <c r="G946" s="53">
        <v>45716</v>
      </c>
      <c r="H946" s="53">
        <v>45730</v>
      </c>
      <c r="I946" s="51" t="s">
        <v>104</v>
      </c>
      <c r="J946" s="51" t="s">
        <v>297</v>
      </c>
      <c r="K946" s="51" t="s">
        <v>298</v>
      </c>
      <c r="L946" s="51" t="s">
        <v>310</v>
      </c>
      <c r="M946" s="51" t="s">
        <v>280</v>
      </c>
      <c r="N946" s="51" t="s">
        <v>99</v>
      </c>
      <c r="O946" s="51" t="s">
        <v>515</v>
      </c>
      <c r="P946" s="54">
        <v>9606.24</v>
      </c>
      <c r="Q946" s="51" t="s">
        <v>99</v>
      </c>
      <c r="R946" s="51" t="s">
        <v>1321</v>
      </c>
      <c r="S946" s="51" t="s">
        <v>1337</v>
      </c>
    </row>
    <row r="947" spans="1:19" ht="14.1" hidden="1" customHeight="1" x14ac:dyDescent="0.3">
      <c r="A947" s="52" t="s">
        <v>99</v>
      </c>
      <c r="B947" s="51" t="s">
        <v>156</v>
      </c>
      <c r="C947" s="51" t="s">
        <v>100</v>
      </c>
      <c r="D947" s="51" t="s">
        <v>1335</v>
      </c>
      <c r="E947" s="51" t="s">
        <v>1336</v>
      </c>
      <c r="F947" s="51" t="s">
        <v>103</v>
      </c>
      <c r="G947" s="53">
        <v>45716</v>
      </c>
      <c r="H947" s="53">
        <v>45730</v>
      </c>
      <c r="I947" s="51" t="s">
        <v>104</v>
      </c>
      <c r="J947" s="51" t="s">
        <v>297</v>
      </c>
      <c r="K947" s="51" t="s">
        <v>298</v>
      </c>
      <c r="L947" s="51" t="s">
        <v>310</v>
      </c>
      <c r="M947" s="51" t="s">
        <v>280</v>
      </c>
      <c r="N947" s="51" t="s">
        <v>99</v>
      </c>
      <c r="O947" s="51" t="s">
        <v>281</v>
      </c>
      <c r="P947" s="54">
        <v>87199.5</v>
      </c>
      <c r="Q947" s="51" t="s">
        <v>99</v>
      </c>
      <c r="R947" s="51" t="s">
        <v>1321</v>
      </c>
      <c r="S947" s="51" t="s">
        <v>282</v>
      </c>
    </row>
    <row r="948" spans="1:19" ht="14.1" hidden="1" customHeight="1" x14ac:dyDescent="0.3">
      <c r="A948" s="52" t="s">
        <v>99</v>
      </c>
      <c r="B948" s="51" t="s">
        <v>156</v>
      </c>
      <c r="C948" s="51" t="s">
        <v>100</v>
      </c>
      <c r="D948" s="51" t="s">
        <v>1335</v>
      </c>
      <c r="E948" s="51" t="s">
        <v>1336</v>
      </c>
      <c r="F948" s="51" t="s">
        <v>103</v>
      </c>
      <c r="G948" s="53">
        <v>45716</v>
      </c>
      <c r="H948" s="53">
        <v>45730</v>
      </c>
      <c r="I948" s="51" t="s">
        <v>104</v>
      </c>
      <c r="J948" s="51" t="s">
        <v>297</v>
      </c>
      <c r="K948" s="51" t="s">
        <v>298</v>
      </c>
      <c r="L948" s="51" t="s">
        <v>310</v>
      </c>
      <c r="M948" s="51" t="s">
        <v>280</v>
      </c>
      <c r="N948" s="51" t="s">
        <v>99</v>
      </c>
      <c r="O948" s="51" t="s">
        <v>515</v>
      </c>
      <c r="P948" s="54">
        <v>37395.72</v>
      </c>
      <c r="Q948" s="51" t="s">
        <v>99</v>
      </c>
      <c r="R948" s="51" t="s">
        <v>1321</v>
      </c>
      <c r="S948" s="51" t="s">
        <v>1337</v>
      </c>
    </row>
    <row r="949" spans="1:19" ht="14.1" hidden="1" customHeight="1" x14ac:dyDescent="0.3">
      <c r="A949" s="52" t="s">
        <v>99</v>
      </c>
      <c r="B949" s="51" t="s">
        <v>156</v>
      </c>
      <c r="C949" s="51" t="s">
        <v>100</v>
      </c>
      <c r="D949" s="51" t="s">
        <v>1335</v>
      </c>
      <c r="E949" s="51" t="s">
        <v>1336</v>
      </c>
      <c r="F949" s="51" t="s">
        <v>103</v>
      </c>
      <c r="G949" s="53">
        <v>45716</v>
      </c>
      <c r="H949" s="53">
        <v>45730</v>
      </c>
      <c r="I949" s="51" t="s">
        <v>104</v>
      </c>
      <c r="J949" s="51" t="s">
        <v>297</v>
      </c>
      <c r="K949" s="51" t="s">
        <v>298</v>
      </c>
      <c r="L949" s="51" t="s">
        <v>310</v>
      </c>
      <c r="M949" s="51" t="s">
        <v>280</v>
      </c>
      <c r="N949" s="51" t="s">
        <v>99</v>
      </c>
      <c r="O949" s="51" t="s">
        <v>281</v>
      </c>
      <c r="P949" s="54">
        <v>4159362.4</v>
      </c>
      <c r="Q949" s="51" t="s">
        <v>99</v>
      </c>
      <c r="R949" s="51" t="s">
        <v>1321</v>
      </c>
      <c r="S949" s="51" t="s">
        <v>282</v>
      </c>
    </row>
    <row r="950" spans="1:19" ht="14.1" hidden="1" customHeight="1" x14ac:dyDescent="0.3">
      <c r="A950" s="52" t="s">
        <v>99</v>
      </c>
      <c r="B950" s="51" t="s">
        <v>156</v>
      </c>
      <c r="C950" s="51" t="s">
        <v>100</v>
      </c>
      <c r="D950" s="51" t="s">
        <v>1335</v>
      </c>
      <c r="E950" s="51" t="s">
        <v>1336</v>
      </c>
      <c r="F950" s="51" t="s">
        <v>103</v>
      </c>
      <c r="G950" s="53">
        <v>45716</v>
      </c>
      <c r="H950" s="53">
        <v>45730</v>
      </c>
      <c r="I950" s="51" t="s">
        <v>104</v>
      </c>
      <c r="J950" s="51" t="s">
        <v>297</v>
      </c>
      <c r="K950" s="51" t="s">
        <v>298</v>
      </c>
      <c r="L950" s="51" t="s">
        <v>310</v>
      </c>
      <c r="M950" s="51" t="s">
        <v>280</v>
      </c>
      <c r="N950" s="51" t="s">
        <v>99</v>
      </c>
      <c r="O950" s="51" t="s">
        <v>519</v>
      </c>
      <c r="P950" s="54">
        <v>172642</v>
      </c>
      <c r="Q950" s="51" t="s">
        <v>99</v>
      </c>
      <c r="R950" s="51" t="s">
        <v>1321</v>
      </c>
      <c r="S950" s="51" t="s">
        <v>1338</v>
      </c>
    </row>
    <row r="951" spans="1:19" ht="14.1" hidden="1" customHeight="1" x14ac:dyDescent="0.3">
      <c r="A951" s="52" t="s">
        <v>99</v>
      </c>
      <c r="B951" s="51" t="s">
        <v>156</v>
      </c>
      <c r="C951" s="51" t="s">
        <v>100</v>
      </c>
      <c r="D951" s="51" t="s">
        <v>1335</v>
      </c>
      <c r="E951" s="51" t="s">
        <v>1336</v>
      </c>
      <c r="F951" s="51" t="s">
        <v>103</v>
      </c>
      <c r="G951" s="53">
        <v>45716</v>
      </c>
      <c r="H951" s="53">
        <v>45730</v>
      </c>
      <c r="I951" s="51" t="s">
        <v>104</v>
      </c>
      <c r="J951" s="51" t="s">
        <v>297</v>
      </c>
      <c r="K951" s="51" t="s">
        <v>298</v>
      </c>
      <c r="L951" s="51" t="s">
        <v>310</v>
      </c>
      <c r="M951" s="51" t="s">
        <v>280</v>
      </c>
      <c r="N951" s="51" t="s">
        <v>99</v>
      </c>
      <c r="O951" s="51" t="s">
        <v>281</v>
      </c>
      <c r="P951" s="54">
        <v>71048.7</v>
      </c>
      <c r="Q951" s="51" t="s">
        <v>99</v>
      </c>
      <c r="R951" s="51" t="s">
        <v>1321</v>
      </c>
      <c r="S951" s="51" t="s">
        <v>282</v>
      </c>
    </row>
    <row r="952" spans="1:19" ht="14.1" hidden="1" customHeight="1" x14ac:dyDescent="0.3">
      <c r="A952" s="52" t="s">
        <v>99</v>
      </c>
      <c r="B952" s="51" t="s">
        <v>156</v>
      </c>
      <c r="C952" s="51" t="s">
        <v>100</v>
      </c>
      <c r="D952" s="51" t="s">
        <v>1335</v>
      </c>
      <c r="E952" s="51" t="s">
        <v>1336</v>
      </c>
      <c r="F952" s="51" t="s">
        <v>103</v>
      </c>
      <c r="G952" s="53">
        <v>45716</v>
      </c>
      <c r="H952" s="53">
        <v>45730</v>
      </c>
      <c r="I952" s="51" t="s">
        <v>104</v>
      </c>
      <c r="J952" s="51" t="s">
        <v>297</v>
      </c>
      <c r="K952" s="51" t="s">
        <v>298</v>
      </c>
      <c r="L952" s="51" t="s">
        <v>310</v>
      </c>
      <c r="M952" s="51" t="s">
        <v>280</v>
      </c>
      <c r="N952" s="51" t="s">
        <v>99</v>
      </c>
      <c r="O952" s="51" t="s">
        <v>281</v>
      </c>
      <c r="P952" s="54">
        <v>217042</v>
      </c>
      <c r="Q952" s="51" t="s">
        <v>99</v>
      </c>
      <c r="R952" s="51" t="s">
        <v>1321</v>
      </c>
      <c r="S952" s="51" t="s">
        <v>282</v>
      </c>
    </row>
    <row r="953" spans="1:19" ht="14.1" hidden="1" customHeight="1" x14ac:dyDescent="0.3">
      <c r="A953" s="52" t="s">
        <v>99</v>
      </c>
      <c r="B953" s="51" t="s">
        <v>156</v>
      </c>
      <c r="C953" s="51" t="s">
        <v>100</v>
      </c>
      <c r="D953" s="51" t="s">
        <v>1335</v>
      </c>
      <c r="E953" s="51" t="s">
        <v>1336</v>
      </c>
      <c r="F953" s="51" t="s">
        <v>103</v>
      </c>
      <c r="G953" s="53">
        <v>45716</v>
      </c>
      <c r="H953" s="53">
        <v>45730</v>
      </c>
      <c r="I953" s="51" t="s">
        <v>104</v>
      </c>
      <c r="J953" s="51" t="s">
        <v>297</v>
      </c>
      <c r="K953" s="51" t="s">
        <v>298</v>
      </c>
      <c r="L953" s="51" t="s">
        <v>310</v>
      </c>
      <c r="M953" s="51" t="s">
        <v>280</v>
      </c>
      <c r="N953" s="51" t="s">
        <v>99</v>
      </c>
      <c r="O953" s="51" t="s">
        <v>281</v>
      </c>
      <c r="P953" s="54">
        <v>571.79999999999995</v>
      </c>
      <c r="Q953" s="51" t="s">
        <v>99</v>
      </c>
      <c r="R953" s="51" t="s">
        <v>1321</v>
      </c>
      <c r="S953" s="51" t="s">
        <v>282</v>
      </c>
    </row>
    <row r="954" spans="1:19" ht="14.1" hidden="1" customHeight="1" x14ac:dyDescent="0.3">
      <c r="A954" s="52" t="s">
        <v>99</v>
      </c>
      <c r="B954" s="51" t="s">
        <v>156</v>
      </c>
      <c r="C954" s="51" t="s">
        <v>100</v>
      </c>
      <c r="D954" s="51" t="s">
        <v>1339</v>
      </c>
      <c r="E954" s="51" t="s">
        <v>1340</v>
      </c>
      <c r="F954" s="51" t="s">
        <v>103</v>
      </c>
      <c r="G954" s="53">
        <v>45723</v>
      </c>
      <c r="H954" s="53">
        <v>45730</v>
      </c>
      <c r="I954" s="51" t="s">
        <v>104</v>
      </c>
      <c r="J954" s="51" t="s">
        <v>297</v>
      </c>
      <c r="K954" s="51" t="s">
        <v>298</v>
      </c>
      <c r="L954" s="51" t="s">
        <v>285</v>
      </c>
      <c r="M954" s="51" t="s">
        <v>280</v>
      </c>
      <c r="N954" s="51" t="s">
        <v>99</v>
      </c>
      <c r="O954" s="51" t="s">
        <v>281</v>
      </c>
      <c r="P954" s="54">
        <v>123246</v>
      </c>
      <c r="Q954" s="51" t="s">
        <v>99</v>
      </c>
      <c r="R954" s="51" t="s">
        <v>1321</v>
      </c>
      <c r="S954" s="51" t="s">
        <v>282</v>
      </c>
    </row>
    <row r="955" spans="1:19" ht="14.1" hidden="1" customHeight="1" x14ac:dyDescent="0.3">
      <c r="A955" s="52" t="s">
        <v>99</v>
      </c>
      <c r="B955" s="51" t="s">
        <v>156</v>
      </c>
      <c r="C955" s="51" t="s">
        <v>100</v>
      </c>
      <c r="D955" s="51" t="s">
        <v>1341</v>
      </c>
      <c r="E955" s="51" t="s">
        <v>1342</v>
      </c>
      <c r="F955" s="51" t="s">
        <v>103</v>
      </c>
      <c r="G955" s="53">
        <v>45727</v>
      </c>
      <c r="H955" s="53">
        <v>45730</v>
      </c>
      <c r="I955" s="51" t="s">
        <v>167</v>
      </c>
      <c r="J955" s="51" t="s">
        <v>308</v>
      </c>
      <c r="K955" s="51" t="s">
        <v>309</v>
      </c>
      <c r="L955" s="51" t="s">
        <v>279</v>
      </c>
      <c r="M955" s="51" t="s">
        <v>280</v>
      </c>
      <c r="N955" s="51" t="s">
        <v>99</v>
      </c>
      <c r="O955" s="51" t="s">
        <v>281</v>
      </c>
      <c r="P955" s="54">
        <v>-2414.4299999999998</v>
      </c>
      <c r="Q955" s="51" t="s">
        <v>99</v>
      </c>
      <c r="R955" s="51" t="s">
        <v>1321</v>
      </c>
      <c r="S955" s="51" t="s">
        <v>625</v>
      </c>
    </row>
    <row r="956" spans="1:19" ht="14.1" hidden="1" customHeight="1" x14ac:dyDescent="0.3">
      <c r="A956" s="52" t="s">
        <v>99</v>
      </c>
      <c r="B956" s="51" t="s">
        <v>156</v>
      </c>
      <c r="C956" s="51" t="s">
        <v>100</v>
      </c>
      <c r="D956" s="51" t="s">
        <v>1343</v>
      </c>
      <c r="E956" s="51" t="s">
        <v>1344</v>
      </c>
      <c r="F956" s="51" t="s">
        <v>103</v>
      </c>
      <c r="G956" s="53">
        <v>45671</v>
      </c>
      <c r="H956" s="53">
        <v>45729</v>
      </c>
      <c r="I956" s="51" t="s">
        <v>104</v>
      </c>
      <c r="J956" s="51" t="s">
        <v>216</v>
      </c>
      <c r="K956" s="51" t="s">
        <v>217</v>
      </c>
      <c r="L956" s="51" t="s">
        <v>525</v>
      </c>
      <c r="M956" s="51" t="s">
        <v>280</v>
      </c>
      <c r="N956" s="51" t="s">
        <v>99</v>
      </c>
      <c r="O956" s="51" t="s">
        <v>281</v>
      </c>
      <c r="P956" s="54">
        <v>1472.16</v>
      </c>
      <c r="Q956" s="51" t="s">
        <v>99</v>
      </c>
      <c r="R956" s="51" t="s">
        <v>161</v>
      </c>
      <c r="S956" s="51" t="s">
        <v>313</v>
      </c>
    </row>
    <row r="957" spans="1:19" ht="14.1" hidden="1" customHeight="1" x14ac:dyDescent="0.3">
      <c r="A957" s="52" t="s">
        <v>99</v>
      </c>
      <c r="B957" s="51" t="s">
        <v>156</v>
      </c>
      <c r="C957" s="51" t="s">
        <v>100</v>
      </c>
      <c r="D957" s="51" t="s">
        <v>1345</v>
      </c>
      <c r="E957" s="51" t="s">
        <v>1346</v>
      </c>
      <c r="F957" s="51" t="s">
        <v>103</v>
      </c>
      <c r="G957" s="53">
        <v>45671</v>
      </c>
      <c r="H957" s="53">
        <v>45729</v>
      </c>
      <c r="I957" s="51" t="s">
        <v>104</v>
      </c>
      <c r="J957" s="51" t="s">
        <v>216</v>
      </c>
      <c r="K957" s="51" t="s">
        <v>217</v>
      </c>
      <c r="L957" s="51" t="s">
        <v>525</v>
      </c>
      <c r="M957" s="51" t="s">
        <v>280</v>
      </c>
      <c r="N957" s="51" t="s">
        <v>99</v>
      </c>
      <c r="O957" s="51" t="s">
        <v>281</v>
      </c>
      <c r="P957" s="54">
        <v>3703.55</v>
      </c>
      <c r="Q957" s="51" t="s">
        <v>99</v>
      </c>
      <c r="R957" s="51" t="s">
        <v>161</v>
      </c>
      <c r="S957" s="51" t="s">
        <v>313</v>
      </c>
    </row>
    <row r="958" spans="1:19" ht="14.1" hidden="1" customHeight="1" x14ac:dyDescent="0.3">
      <c r="A958" s="52" t="s">
        <v>99</v>
      </c>
      <c r="B958" s="51" t="s">
        <v>156</v>
      </c>
      <c r="C958" s="51" t="s">
        <v>100</v>
      </c>
      <c r="D958" s="51" t="s">
        <v>1347</v>
      </c>
      <c r="E958" s="51" t="s">
        <v>1348</v>
      </c>
      <c r="F958" s="51" t="s">
        <v>103</v>
      </c>
      <c r="G958" s="53">
        <v>45671</v>
      </c>
      <c r="H958" s="53">
        <v>45729</v>
      </c>
      <c r="I958" s="51" t="s">
        <v>104</v>
      </c>
      <c r="J958" s="51" t="s">
        <v>216</v>
      </c>
      <c r="K958" s="51" t="s">
        <v>217</v>
      </c>
      <c r="L958" s="51" t="s">
        <v>525</v>
      </c>
      <c r="M958" s="51" t="s">
        <v>280</v>
      </c>
      <c r="N958" s="51" t="s">
        <v>99</v>
      </c>
      <c r="O958" s="51" t="s">
        <v>281</v>
      </c>
      <c r="P958" s="54">
        <v>638.34</v>
      </c>
      <c r="Q958" s="51" t="s">
        <v>99</v>
      </c>
      <c r="R958" s="51" t="s">
        <v>161</v>
      </c>
      <c r="S958" s="51" t="s">
        <v>313</v>
      </c>
    </row>
    <row r="959" spans="1:19" ht="14.1" hidden="1" customHeight="1" x14ac:dyDescent="0.3">
      <c r="A959" s="52" t="s">
        <v>99</v>
      </c>
      <c r="B959" s="51" t="s">
        <v>156</v>
      </c>
      <c r="C959" s="51" t="s">
        <v>100</v>
      </c>
      <c r="D959" s="51" t="s">
        <v>1341</v>
      </c>
      <c r="E959" s="51" t="s">
        <v>1342</v>
      </c>
      <c r="F959" s="51" t="s">
        <v>103</v>
      </c>
      <c r="G959" s="53">
        <v>45727</v>
      </c>
      <c r="H959" s="53">
        <v>45730</v>
      </c>
      <c r="I959" s="51" t="s">
        <v>104</v>
      </c>
      <c r="J959" s="51" t="s">
        <v>311</v>
      </c>
      <c r="K959" s="51" t="s">
        <v>312</v>
      </c>
      <c r="L959" s="51" t="s">
        <v>279</v>
      </c>
      <c r="M959" s="51" t="s">
        <v>280</v>
      </c>
      <c r="N959" s="51" t="s">
        <v>99</v>
      </c>
      <c r="O959" s="51" t="s">
        <v>281</v>
      </c>
      <c r="P959" s="54">
        <v>129105.43</v>
      </c>
      <c r="Q959" s="51" t="s">
        <v>99</v>
      </c>
      <c r="R959" s="51" t="s">
        <v>1321</v>
      </c>
      <c r="S959" s="51" t="s">
        <v>282</v>
      </c>
    </row>
    <row r="960" spans="1:19" ht="14.1" hidden="1" customHeight="1" x14ac:dyDescent="0.3">
      <c r="A960" s="52" t="s">
        <v>99</v>
      </c>
      <c r="B960" s="51" t="s">
        <v>156</v>
      </c>
      <c r="C960" s="51" t="s">
        <v>100</v>
      </c>
      <c r="D960" s="51" t="s">
        <v>1349</v>
      </c>
      <c r="E960" s="51" t="s">
        <v>1350</v>
      </c>
      <c r="F960" s="51" t="s">
        <v>103</v>
      </c>
      <c r="G960" s="53">
        <v>45708</v>
      </c>
      <c r="H960" s="53">
        <v>45729</v>
      </c>
      <c r="I960" s="51" t="s">
        <v>104</v>
      </c>
      <c r="J960" s="51" t="s">
        <v>159</v>
      </c>
      <c r="K960" s="51" t="s">
        <v>160</v>
      </c>
      <c r="L960" s="51" t="s">
        <v>316</v>
      </c>
      <c r="M960" s="51" t="s">
        <v>280</v>
      </c>
      <c r="N960" s="51" t="s">
        <v>99</v>
      </c>
      <c r="O960" s="51" t="s">
        <v>281</v>
      </c>
      <c r="P960" s="54">
        <v>6484.5</v>
      </c>
      <c r="Q960" s="51" t="s">
        <v>99</v>
      </c>
      <c r="R960" s="51" t="s">
        <v>161</v>
      </c>
      <c r="S960" s="51" t="s">
        <v>282</v>
      </c>
    </row>
    <row r="961" spans="1:19" ht="14.1" hidden="1" customHeight="1" x14ac:dyDescent="0.3">
      <c r="A961" s="52" t="s">
        <v>99</v>
      </c>
      <c r="B961" s="51" t="s">
        <v>156</v>
      </c>
      <c r="C961" s="51" t="s">
        <v>100</v>
      </c>
      <c r="D961" s="51" t="s">
        <v>1351</v>
      </c>
      <c r="E961" s="51" t="s">
        <v>1352</v>
      </c>
      <c r="F961" s="51" t="s">
        <v>103</v>
      </c>
      <c r="G961" s="53">
        <v>45716</v>
      </c>
      <c r="H961" s="53">
        <v>45729</v>
      </c>
      <c r="I961" s="51" t="s">
        <v>104</v>
      </c>
      <c r="J961" s="51" t="s">
        <v>538</v>
      </c>
      <c r="K961" s="51" t="s">
        <v>539</v>
      </c>
      <c r="L961" s="51" t="s">
        <v>310</v>
      </c>
      <c r="M961" s="51" t="s">
        <v>280</v>
      </c>
      <c r="N961" s="51" t="s">
        <v>99</v>
      </c>
      <c r="O961" s="51" t="s">
        <v>766</v>
      </c>
      <c r="P961" s="54">
        <v>35996.69</v>
      </c>
      <c r="Q961" s="51" t="s">
        <v>99</v>
      </c>
      <c r="R961" s="51" t="s">
        <v>161</v>
      </c>
      <c r="S961" s="51" t="s">
        <v>1353</v>
      </c>
    </row>
    <row r="962" spans="1:19" ht="14.1" hidden="1" customHeight="1" x14ac:dyDescent="0.3">
      <c r="A962" s="52" t="s">
        <v>99</v>
      </c>
      <c r="B962" s="51" t="s">
        <v>156</v>
      </c>
      <c r="C962" s="51" t="s">
        <v>100</v>
      </c>
      <c r="D962" s="51" t="s">
        <v>1351</v>
      </c>
      <c r="E962" s="51" t="s">
        <v>1352</v>
      </c>
      <c r="F962" s="51" t="s">
        <v>103</v>
      </c>
      <c r="G962" s="53">
        <v>45716</v>
      </c>
      <c r="H962" s="53">
        <v>45729</v>
      </c>
      <c r="I962" s="51" t="s">
        <v>104</v>
      </c>
      <c r="J962" s="51" t="s">
        <v>538</v>
      </c>
      <c r="K962" s="51" t="s">
        <v>539</v>
      </c>
      <c r="L962" s="51" t="s">
        <v>310</v>
      </c>
      <c r="M962" s="51" t="s">
        <v>280</v>
      </c>
      <c r="N962" s="51" t="s">
        <v>99</v>
      </c>
      <c r="O962" s="51" t="s">
        <v>552</v>
      </c>
      <c r="P962" s="54">
        <v>1039421.08</v>
      </c>
      <c r="Q962" s="51" t="s">
        <v>99</v>
      </c>
      <c r="R962" s="51" t="s">
        <v>161</v>
      </c>
      <c r="S962" s="51" t="s">
        <v>917</v>
      </c>
    </row>
    <row r="963" spans="1:19" ht="14.1" hidden="1" customHeight="1" x14ac:dyDescent="0.3">
      <c r="A963" s="52" t="s">
        <v>99</v>
      </c>
      <c r="B963" s="51" t="s">
        <v>156</v>
      </c>
      <c r="C963" s="51" t="s">
        <v>100</v>
      </c>
      <c r="D963" s="51" t="s">
        <v>1351</v>
      </c>
      <c r="E963" s="51" t="s">
        <v>1352</v>
      </c>
      <c r="F963" s="51" t="s">
        <v>103</v>
      </c>
      <c r="G963" s="53">
        <v>45716</v>
      </c>
      <c r="H963" s="53">
        <v>45729</v>
      </c>
      <c r="I963" s="51" t="s">
        <v>104</v>
      </c>
      <c r="J963" s="51" t="s">
        <v>538</v>
      </c>
      <c r="K963" s="51" t="s">
        <v>539</v>
      </c>
      <c r="L963" s="51" t="s">
        <v>310</v>
      </c>
      <c r="M963" s="51" t="s">
        <v>280</v>
      </c>
      <c r="N963" s="51" t="s">
        <v>99</v>
      </c>
      <c r="O963" s="51" t="s">
        <v>549</v>
      </c>
      <c r="P963" s="54">
        <v>754176.76</v>
      </c>
      <c r="Q963" s="51" t="s">
        <v>99</v>
      </c>
      <c r="R963" s="51" t="s">
        <v>161</v>
      </c>
      <c r="S963" s="51" t="s">
        <v>1354</v>
      </c>
    </row>
    <row r="964" spans="1:19" ht="14.1" hidden="1" customHeight="1" x14ac:dyDescent="0.3">
      <c r="A964" s="52" t="s">
        <v>99</v>
      </c>
      <c r="B964" s="51" t="s">
        <v>156</v>
      </c>
      <c r="C964" s="51" t="s">
        <v>100</v>
      </c>
      <c r="D964" s="51" t="s">
        <v>1351</v>
      </c>
      <c r="E964" s="51" t="s">
        <v>1352</v>
      </c>
      <c r="F964" s="51" t="s">
        <v>103</v>
      </c>
      <c r="G964" s="53">
        <v>45716</v>
      </c>
      <c r="H964" s="53">
        <v>45729</v>
      </c>
      <c r="I964" s="51" t="s">
        <v>104</v>
      </c>
      <c r="J964" s="51" t="s">
        <v>538</v>
      </c>
      <c r="K964" s="51" t="s">
        <v>539</v>
      </c>
      <c r="L964" s="51" t="s">
        <v>310</v>
      </c>
      <c r="M964" s="51" t="s">
        <v>280</v>
      </c>
      <c r="N964" s="51" t="s">
        <v>99</v>
      </c>
      <c r="O964" s="51" t="s">
        <v>641</v>
      </c>
      <c r="P964" s="54">
        <v>149319.12</v>
      </c>
      <c r="Q964" s="51" t="s">
        <v>99</v>
      </c>
      <c r="R964" s="51" t="s">
        <v>161</v>
      </c>
      <c r="S964" s="51" t="s">
        <v>1355</v>
      </c>
    </row>
    <row r="965" spans="1:19" ht="14.1" hidden="1" customHeight="1" x14ac:dyDescent="0.3">
      <c r="A965" s="52" t="s">
        <v>99</v>
      </c>
      <c r="B965" s="51" t="s">
        <v>156</v>
      </c>
      <c r="C965" s="51" t="s">
        <v>100</v>
      </c>
      <c r="D965" s="51" t="s">
        <v>1351</v>
      </c>
      <c r="E965" s="51" t="s">
        <v>1352</v>
      </c>
      <c r="F965" s="51" t="s">
        <v>103</v>
      </c>
      <c r="G965" s="53">
        <v>45716</v>
      </c>
      <c r="H965" s="53">
        <v>45729</v>
      </c>
      <c r="I965" s="51" t="s">
        <v>104</v>
      </c>
      <c r="J965" s="51" t="s">
        <v>538</v>
      </c>
      <c r="K965" s="51" t="s">
        <v>539</v>
      </c>
      <c r="L965" s="51" t="s">
        <v>310</v>
      </c>
      <c r="M965" s="51" t="s">
        <v>280</v>
      </c>
      <c r="N965" s="51" t="s">
        <v>99</v>
      </c>
      <c r="O965" s="51" t="s">
        <v>540</v>
      </c>
      <c r="P965" s="54">
        <v>105958.35</v>
      </c>
      <c r="Q965" s="51" t="s">
        <v>99</v>
      </c>
      <c r="R965" s="51" t="s">
        <v>161</v>
      </c>
      <c r="S965" s="51" t="s">
        <v>773</v>
      </c>
    </row>
    <row r="966" spans="1:19" ht="14.1" hidden="1" customHeight="1" x14ac:dyDescent="0.3">
      <c r="A966" s="52" t="s">
        <v>99</v>
      </c>
      <c r="B966" s="51" t="s">
        <v>156</v>
      </c>
      <c r="C966" s="51" t="s">
        <v>100</v>
      </c>
      <c r="D966" s="51" t="s">
        <v>1351</v>
      </c>
      <c r="E966" s="51" t="s">
        <v>1352</v>
      </c>
      <c r="F966" s="51" t="s">
        <v>103</v>
      </c>
      <c r="G966" s="53">
        <v>45716</v>
      </c>
      <c r="H966" s="53">
        <v>45729</v>
      </c>
      <c r="I966" s="51" t="s">
        <v>104</v>
      </c>
      <c r="J966" s="51" t="s">
        <v>538</v>
      </c>
      <c r="K966" s="51" t="s">
        <v>539</v>
      </c>
      <c r="L966" s="51" t="s">
        <v>310</v>
      </c>
      <c r="M966" s="51" t="s">
        <v>280</v>
      </c>
      <c r="N966" s="51" t="s">
        <v>99</v>
      </c>
      <c r="O966" s="51" t="s">
        <v>336</v>
      </c>
      <c r="P966" s="54">
        <v>24529.4</v>
      </c>
      <c r="Q966" s="51" t="s">
        <v>99</v>
      </c>
      <c r="R966" s="51" t="s">
        <v>161</v>
      </c>
      <c r="S966" s="51" t="s">
        <v>337</v>
      </c>
    </row>
    <row r="967" spans="1:19" ht="14.1" hidden="1" customHeight="1" x14ac:dyDescent="0.3">
      <c r="A967" s="52" t="s">
        <v>99</v>
      </c>
      <c r="B967" s="51" t="s">
        <v>156</v>
      </c>
      <c r="C967" s="51" t="s">
        <v>100</v>
      </c>
      <c r="D967" s="51" t="s">
        <v>1351</v>
      </c>
      <c r="E967" s="51" t="s">
        <v>1352</v>
      </c>
      <c r="F967" s="51" t="s">
        <v>103</v>
      </c>
      <c r="G967" s="53">
        <v>45716</v>
      </c>
      <c r="H967" s="53">
        <v>45729</v>
      </c>
      <c r="I967" s="51" t="s">
        <v>104</v>
      </c>
      <c r="J967" s="51" t="s">
        <v>538</v>
      </c>
      <c r="K967" s="51" t="s">
        <v>539</v>
      </c>
      <c r="L967" s="51" t="s">
        <v>310</v>
      </c>
      <c r="M967" s="51" t="s">
        <v>280</v>
      </c>
      <c r="N967" s="51" t="s">
        <v>99</v>
      </c>
      <c r="O967" s="51" t="s">
        <v>334</v>
      </c>
      <c r="P967" s="54">
        <v>27986.76</v>
      </c>
      <c r="Q967" s="51" t="s">
        <v>99</v>
      </c>
      <c r="R967" s="51" t="s">
        <v>161</v>
      </c>
      <c r="S967" s="51" t="s">
        <v>1356</v>
      </c>
    </row>
    <row r="968" spans="1:19" ht="14.1" hidden="1" customHeight="1" x14ac:dyDescent="0.3">
      <c r="A968" s="52" t="s">
        <v>99</v>
      </c>
      <c r="B968" s="51" t="s">
        <v>156</v>
      </c>
      <c r="C968" s="51" t="s">
        <v>100</v>
      </c>
      <c r="D968" s="51" t="s">
        <v>1351</v>
      </c>
      <c r="E968" s="51" t="s">
        <v>1352</v>
      </c>
      <c r="F968" s="51" t="s">
        <v>103</v>
      </c>
      <c r="G968" s="53">
        <v>45716</v>
      </c>
      <c r="H968" s="53">
        <v>45729</v>
      </c>
      <c r="I968" s="51" t="s">
        <v>104</v>
      </c>
      <c r="J968" s="51" t="s">
        <v>538</v>
      </c>
      <c r="K968" s="51" t="s">
        <v>539</v>
      </c>
      <c r="L968" s="51" t="s">
        <v>310</v>
      </c>
      <c r="M968" s="51" t="s">
        <v>280</v>
      </c>
      <c r="N968" s="51" t="s">
        <v>99</v>
      </c>
      <c r="O968" s="51" t="s">
        <v>636</v>
      </c>
      <c r="P968" s="54">
        <v>701639.23</v>
      </c>
      <c r="Q968" s="51" t="s">
        <v>99</v>
      </c>
      <c r="R968" s="51" t="s">
        <v>161</v>
      </c>
      <c r="S968" s="51" t="s">
        <v>660</v>
      </c>
    </row>
    <row r="969" spans="1:19" ht="14.1" hidden="1" customHeight="1" x14ac:dyDescent="0.3">
      <c r="A969" s="52" t="s">
        <v>99</v>
      </c>
      <c r="B969" s="51" t="s">
        <v>156</v>
      </c>
      <c r="C969" s="51" t="s">
        <v>100</v>
      </c>
      <c r="D969" s="51" t="s">
        <v>1351</v>
      </c>
      <c r="E969" s="51" t="s">
        <v>1352</v>
      </c>
      <c r="F969" s="51" t="s">
        <v>103</v>
      </c>
      <c r="G969" s="53">
        <v>45716</v>
      </c>
      <c r="H969" s="53">
        <v>45729</v>
      </c>
      <c r="I969" s="51" t="s">
        <v>104</v>
      </c>
      <c r="J969" s="51" t="s">
        <v>538</v>
      </c>
      <c r="K969" s="51" t="s">
        <v>539</v>
      </c>
      <c r="L969" s="51" t="s">
        <v>310</v>
      </c>
      <c r="M969" s="51" t="s">
        <v>280</v>
      </c>
      <c r="N969" s="51" t="s">
        <v>99</v>
      </c>
      <c r="O969" s="51" t="s">
        <v>763</v>
      </c>
      <c r="P969" s="54">
        <v>10563.07</v>
      </c>
      <c r="Q969" s="51" t="s">
        <v>99</v>
      </c>
      <c r="R969" s="51" t="s">
        <v>161</v>
      </c>
      <c r="S969" s="51" t="s">
        <v>1357</v>
      </c>
    </row>
    <row r="970" spans="1:19" ht="14.1" hidden="1" customHeight="1" x14ac:dyDescent="0.3">
      <c r="A970" s="52" t="s">
        <v>99</v>
      </c>
      <c r="B970" s="51" t="s">
        <v>156</v>
      </c>
      <c r="C970" s="51" t="s">
        <v>100</v>
      </c>
      <c r="D970" s="51" t="s">
        <v>1351</v>
      </c>
      <c r="E970" s="51" t="s">
        <v>1352</v>
      </c>
      <c r="F970" s="51" t="s">
        <v>103</v>
      </c>
      <c r="G970" s="53">
        <v>45716</v>
      </c>
      <c r="H970" s="53">
        <v>45729</v>
      </c>
      <c r="I970" s="51" t="s">
        <v>104</v>
      </c>
      <c r="J970" s="51" t="s">
        <v>538</v>
      </c>
      <c r="K970" s="51" t="s">
        <v>539</v>
      </c>
      <c r="L970" s="51" t="s">
        <v>310</v>
      </c>
      <c r="M970" s="51" t="s">
        <v>280</v>
      </c>
      <c r="N970" s="51" t="s">
        <v>99</v>
      </c>
      <c r="O970" s="51" t="s">
        <v>761</v>
      </c>
      <c r="P970" s="54">
        <v>6772.92</v>
      </c>
      <c r="Q970" s="51" t="s">
        <v>99</v>
      </c>
      <c r="R970" s="51" t="s">
        <v>161</v>
      </c>
      <c r="S970" s="51" t="s">
        <v>1358</v>
      </c>
    </row>
    <row r="971" spans="1:19" ht="14.1" hidden="1" customHeight="1" x14ac:dyDescent="0.3">
      <c r="A971" s="52" t="s">
        <v>99</v>
      </c>
      <c r="B971" s="51" t="s">
        <v>156</v>
      </c>
      <c r="C971" s="51" t="s">
        <v>100</v>
      </c>
      <c r="D971" s="51" t="s">
        <v>1351</v>
      </c>
      <c r="E971" s="51" t="s">
        <v>1352</v>
      </c>
      <c r="F971" s="51" t="s">
        <v>103</v>
      </c>
      <c r="G971" s="53">
        <v>45716</v>
      </c>
      <c r="H971" s="53">
        <v>45729</v>
      </c>
      <c r="I971" s="51" t="s">
        <v>104</v>
      </c>
      <c r="J971" s="51" t="s">
        <v>538</v>
      </c>
      <c r="K971" s="51" t="s">
        <v>539</v>
      </c>
      <c r="L971" s="51" t="s">
        <v>310</v>
      </c>
      <c r="M971" s="51" t="s">
        <v>280</v>
      </c>
      <c r="N971" s="51" t="s">
        <v>99</v>
      </c>
      <c r="O971" s="51" t="s">
        <v>758</v>
      </c>
      <c r="P971" s="54">
        <v>6926.85</v>
      </c>
      <c r="Q971" s="51" t="s">
        <v>99</v>
      </c>
      <c r="R971" s="51" t="s">
        <v>161</v>
      </c>
      <c r="S971" s="51" t="s">
        <v>1359</v>
      </c>
    </row>
    <row r="972" spans="1:19" ht="14.1" hidden="1" customHeight="1" x14ac:dyDescent="0.3">
      <c r="A972" s="52" t="s">
        <v>99</v>
      </c>
      <c r="B972" s="51" t="s">
        <v>156</v>
      </c>
      <c r="C972" s="51" t="s">
        <v>100</v>
      </c>
      <c r="D972" s="51" t="s">
        <v>1351</v>
      </c>
      <c r="E972" s="51" t="s">
        <v>1352</v>
      </c>
      <c r="F972" s="51" t="s">
        <v>103</v>
      </c>
      <c r="G972" s="53">
        <v>45716</v>
      </c>
      <c r="H972" s="53">
        <v>45729</v>
      </c>
      <c r="I972" s="51" t="s">
        <v>104</v>
      </c>
      <c r="J972" s="51" t="s">
        <v>538</v>
      </c>
      <c r="K972" s="51" t="s">
        <v>539</v>
      </c>
      <c r="L972" s="51" t="s">
        <v>310</v>
      </c>
      <c r="M972" s="51" t="s">
        <v>280</v>
      </c>
      <c r="N972" s="51" t="s">
        <v>99</v>
      </c>
      <c r="O972" s="51" t="s">
        <v>661</v>
      </c>
      <c r="P972" s="54">
        <v>13391.91</v>
      </c>
      <c r="Q972" s="51" t="s">
        <v>99</v>
      </c>
      <c r="R972" s="51" t="s">
        <v>161</v>
      </c>
      <c r="S972" s="51" t="s">
        <v>760</v>
      </c>
    </row>
    <row r="973" spans="1:19" ht="14.1" hidden="1" customHeight="1" x14ac:dyDescent="0.3">
      <c r="A973" s="52" t="s">
        <v>99</v>
      </c>
      <c r="B973" s="51" t="s">
        <v>156</v>
      </c>
      <c r="C973" s="51" t="s">
        <v>100</v>
      </c>
      <c r="D973" s="51" t="s">
        <v>1351</v>
      </c>
      <c r="E973" s="51" t="s">
        <v>1352</v>
      </c>
      <c r="F973" s="51" t="s">
        <v>103</v>
      </c>
      <c r="G973" s="53">
        <v>45716</v>
      </c>
      <c r="H973" s="53">
        <v>45729</v>
      </c>
      <c r="I973" s="51" t="s">
        <v>104</v>
      </c>
      <c r="J973" s="51" t="s">
        <v>538</v>
      </c>
      <c r="K973" s="51" t="s">
        <v>539</v>
      </c>
      <c r="L973" s="51" t="s">
        <v>310</v>
      </c>
      <c r="M973" s="51" t="s">
        <v>280</v>
      </c>
      <c r="N973" s="51" t="s">
        <v>99</v>
      </c>
      <c r="O973" s="51" t="s">
        <v>918</v>
      </c>
      <c r="P973" s="54">
        <v>51744.26</v>
      </c>
      <c r="Q973" s="51" t="s">
        <v>99</v>
      </c>
      <c r="R973" s="51" t="s">
        <v>161</v>
      </c>
      <c r="S973" s="51" t="s">
        <v>1360</v>
      </c>
    </row>
    <row r="974" spans="1:19" ht="14.1" hidden="1" customHeight="1" x14ac:dyDescent="0.3">
      <c r="A974" s="52" t="s">
        <v>99</v>
      </c>
      <c r="B974" s="51" t="s">
        <v>156</v>
      </c>
      <c r="C974" s="51" t="s">
        <v>100</v>
      </c>
      <c r="D974" s="51" t="s">
        <v>1351</v>
      </c>
      <c r="E974" s="51" t="s">
        <v>1352</v>
      </c>
      <c r="F974" s="51" t="s">
        <v>103</v>
      </c>
      <c r="G974" s="53">
        <v>45716</v>
      </c>
      <c r="H974" s="53">
        <v>45729</v>
      </c>
      <c r="I974" s="51" t="s">
        <v>104</v>
      </c>
      <c r="J974" s="51" t="s">
        <v>538</v>
      </c>
      <c r="K974" s="51" t="s">
        <v>539</v>
      </c>
      <c r="L974" s="51" t="s">
        <v>310</v>
      </c>
      <c r="M974" s="51" t="s">
        <v>280</v>
      </c>
      <c r="N974" s="51" t="s">
        <v>99</v>
      </c>
      <c r="O974" s="51" t="s">
        <v>1131</v>
      </c>
      <c r="P974" s="54">
        <v>76041</v>
      </c>
      <c r="Q974" s="51" t="s">
        <v>99</v>
      </c>
      <c r="R974" s="51" t="s">
        <v>161</v>
      </c>
      <c r="S974" s="51" t="s">
        <v>1132</v>
      </c>
    </row>
    <row r="975" spans="1:19" ht="14.1" hidden="1" customHeight="1" x14ac:dyDescent="0.3">
      <c r="A975" s="52" t="s">
        <v>99</v>
      </c>
      <c r="B975" s="51" t="s">
        <v>156</v>
      </c>
      <c r="C975" s="51" t="s">
        <v>100</v>
      </c>
      <c r="D975" s="51" t="s">
        <v>1361</v>
      </c>
      <c r="E975" s="51" t="s">
        <v>1362</v>
      </c>
      <c r="F975" s="51" t="s">
        <v>103</v>
      </c>
      <c r="G975" s="53">
        <v>45726</v>
      </c>
      <c r="H975" s="53">
        <v>45730</v>
      </c>
      <c r="I975" s="51" t="s">
        <v>104</v>
      </c>
      <c r="J975" s="51" t="s">
        <v>538</v>
      </c>
      <c r="K975" s="51" t="s">
        <v>539</v>
      </c>
      <c r="L975" s="51" t="s">
        <v>285</v>
      </c>
      <c r="M975" s="51" t="s">
        <v>280</v>
      </c>
      <c r="N975" s="51" t="s">
        <v>99</v>
      </c>
      <c r="O975" s="51" t="s">
        <v>1150</v>
      </c>
      <c r="P975" s="54">
        <v>1025388</v>
      </c>
      <c r="Q975" s="51" t="s">
        <v>99</v>
      </c>
      <c r="R975" s="51" t="s">
        <v>1321</v>
      </c>
      <c r="S975" s="51" t="s">
        <v>1363</v>
      </c>
    </row>
    <row r="976" spans="1:19" ht="14.1" hidden="1" customHeight="1" x14ac:dyDescent="0.3">
      <c r="A976" s="52" t="s">
        <v>99</v>
      </c>
      <c r="B976" s="51" t="s">
        <v>156</v>
      </c>
      <c r="C976" s="51" t="s">
        <v>100</v>
      </c>
      <c r="D976" s="51" t="s">
        <v>1331</v>
      </c>
      <c r="E976" s="51" t="s">
        <v>1332</v>
      </c>
      <c r="F976" s="51" t="s">
        <v>103</v>
      </c>
      <c r="G976" s="53">
        <v>45716</v>
      </c>
      <c r="H976" s="53">
        <v>45729</v>
      </c>
      <c r="I976" s="51" t="s">
        <v>104</v>
      </c>
      <c r="J976" s="51" t="s">
        <v>321</v>
      </c>
      <c r="K976" s="51" t="s">
        <v>322</v>
      </c>
      <c r="L976" s="51" t="s">
        <v>310</v>
      </c>
      <c r="M976" s="51" t="s">
        <v>280</v>
      </c>
      <c r="N976" s="51" t="s">
        <v>99</v>
      </c>
      <c r="O976" s="51" t="s">
        <v>281</v>
      </c>
      <c r="P976" s="54">
        <v>343604.17</v>
      </c>
      <c r="Q976" s="51" t="s">
        <v>99</v>
      </c>
      <c r="R976" s="51" t="s">
        <v>161</v>
      </c>
      <c r="S976" s="51" t="s">
        <v>282</v>
      </c>
    </row>
    <row r="977" spans="1:19" ht="14.1" hidden="1" customHeight="1" x14ac:dyDescent="0.3">
      <c r="A977" s="52" t="s">
        <v>99</v>
      </c>
      <c r="B977" s="51" t="s">
        <v>156</v>
      </c>
      <c r="C977" s="51" t="s">
        <v>100</v>
      </c>
      <c r="D977" s="51" t="s">
        <v>1364</v>
      </c>
      <c r="E977" s="51" t="s">
        <v>1365</v>
      </c>
      <c r="F977" s="51" t="s">
        <v>103</v>
      </c>
      <c r="G977" s="53">
        <v>45719</v>
      </c>
      <c r="H977" s="53">
        <v>45729</v>
      </c>
      <c r="I977" s="51" t="s">
        <v>104</v>
      </c>
      <c r="J977" s="51" t="s">
        <v>321</v>
      </c>
      <c r="K977" s="51" t="s">
        <v>322</v>
      </c>
      <c r="L977" s="51" t="s">
        <v>310</v>
      </c>
      <c r="M977" s="51" t="s">
        <v>280</v>
      </c>
      <c r="N977" s="51" t="s">
        <v>99</v>
      </c>
      <c r="O977" s="51" t="s">
        <v>281</v>
      </c>
      <c r="P977" s="54">
        <v>3017925.35</v>
      </c>
      <c r="Q977" s="51" t="s">
        <v>99</v>
      </c>
      <c r="R977" s="51" t="s">
        <v>161</v>
      </c>
      <c r="S977" s="51" t="s">
        <v>282</v>
      </c>
    </row>
    <row r="978" spans="1:19" ht="14.1" hidden="1" customHeight="1" x14ac:dyDescent="0.3">
      <c r="A978" s="52" t="s">
        <v>99</v>
      </c>
      <c r="B978" s="51" t="s">
        <v>156</v>
      </c>
      <c r="C978" s="51" t="s">
        <v>100</v>
      </c>
      <c r="D978" s="51" t="s">
        <v>1335</v>
      </c>
      <c r="E978" s="51" t="s">
        <v>1336</v>
      </c>
      <c r="F978" s="51" t="s">
        <v>103</v>
      </c>
      <c r="G978" s="53">
        <v>45716</v>
      </c>
      <c r="H978" s="53">
        <v>45730</v>
      </c>
      <c r="I978" s="51" t="s">
        <v>104</v>
      </c>
      <c r="J978" s="51" t="s">
        <v>321</v>
      </c>
      <c r="K978" s="51" t="s">
        <v>322</v>
      </c>
      <c r="L978" s="51" t="s">
        <v>310</v>
      </c>
      <c r="M978" s="51" t="s">
        <v>280</v>
      </c>
      <c r="N978" s="51" t="s">
        <v>99</v>
      </c>
      <c r="O978" s="51" t="s">
        <v>542</v>
      </c>
      <c r="P978" s="54">
        <v>209312.08</v>
      </c>
      <c r="Q978" s="51" t="s">
        <v>99</v>
      </c>
      <c r="R978" s="51" t="s">
        <v>1321</v>
      </c>
      <c r="S978" s="51" t="s">
        <v>1034</v>
      </c>
    </row>
    <row r="979" spans="1:19" ht="14.1" hidden="1" customHeight="1" x14ac:dyDescent="0.3">
      <c r="A979" s="52" t="s">
        <v>99</v>
      </c>
      <c r="B979" s="51" t="s">
        <v>156</v>
      </c>
      <c r="C979" s="51" t="s">
        <v>100</v>
      </c>
      <c r="D979" s="51" t="s">
        <v>1339</v>
      </c>
      <c r="E979" s="51" t="s">
        <v>1340</v>
      </c>
      <c r="F979" s="51" t="s">
        <v>103</v>
      </c>
      <c r="G979" s="53">
        <v>45723</v>
      </c>
      <c r="H979" s="53">
        <v>45730</v>
      </c>
      <c r="I979" s="51" t="s">
        <v>104</v>
      </c>
      <c r="J979" s="51" t="s">
        <v>321</v>
      </c>
      <c r="K979" s="51" t="s">
        <v>322</v>
      </c>
      <c r="L979" s="51" t="s">
        <v>285</v>
      </c>
      <c r="M979" s="51" t="s">
        <v>280</v>
      </c>
      <c r="N979" s="51" t="s">
        <v>99</v>
      </c>
      <c r="O979" s="51" t="s">
        <v>281</v>
      </c>
      <c r="P979" s="54">
        <v>662541</v>
      </c>
      <c r="Q979" s="51" t="s">
        <v>99</v>
      </c>
      <c r="R979" s="51" t="s">
        <v>1321</v>
      </c>
      <c r="S979" s="51" t="s">
        <v>282</v>
      </c>
    </row>
    <row r="980" spans="1:19" ht="14.1" hidden="1" customHeight="1" x14ac:dyDescent="0.3">
      <c r="A980" s="52" t="s">
        <v>99</v>
      </c>
      <c r="B980" s="51" t="s">
        <v>156</v>
      </c>
      <c r="C980" s="51" t="s">
        <v>100</v>
      </c>
      <c r="D980" s="51" t="s">
        <v>1366</v>
      </c>
      <c r="E980" s="51" t="s">
        <v>1367</v>
      </c>
      <c r="F980" s="51" t="s">
        <v>103</v>
      </c>
      <c r="G980" s="53">
        <v>45719</v>
      </c>
      <c r="H980" s="53">
        <v>45729</v>
      </c>
      <c r="I980" s="51" t="s">
        <v>104</v>
      </c>
      <c r="J980" s="51" t="s">
        <v>325</v>
      </c>
      <c r="K980" s="51" t="s">
        <v>326</v>
      </c>
      <c r="L980" s="51" t="s">
        <v>327</v>
      </c>
      <c r="M980" s="51" t="s">
        <v>280</v>
      </c>
      <c r="N980" s="51" t="s">
        <v>99</v>
      </c>
      <c r="O980" s="51" t="s">
        <v>281</v>
      </c>
      <c r="P980" s="54">
        <v>15504</v>
      </c>
      <c r="Q980" s="51" t="s">
        <v>99</v>
      </c>
      <c r="R980" s="51" t="s">
        <v>161</v>
      </c>
      <c r="S980" s="51" t="s">
        <v>282</v>
      </c>
    </row>
    <row r="981" spans="1:19" ht="14.1" hidden="1" customHeight="1" x14ac:dyDescent="0.3">
      <c r="A981" s="52" t="s">
        <v>99</v>
      </c>
      <c r="B981" s="51" t="s">
        <v>156</v>
      </c>
      <c r="C981" s="51" t="s">
        <v>100</v>
      </c>
      <c r="D981" s="51" t="s">
        <v>1368</v>
      </c>
      <c r="E981" s="51" t="s">
        <v>1369</v>
      </c>
      <c r="F981" s="51" t="s">
        <v>103</v>
      </c>
      <c r="G981" s="53">
        <v>45719</v>
      </c>
      <c r="H981" s="53">
        <v>45729</v>
      </c>
      <c r="I981" s="51" t="s">
        <v>104</v>
      </c>
      <c r="J981" s="51" t="s">
        <v>325</v>
      </c>
      <c r="K981" s="51" t="s">
        <v>326</v>
      </c>
      <c r="L981" s="51" t="s">
        <v>327</v>
      </c>
      <c r="M981" s="51" t="s">
        <v>280</v>
      </c>
      <c r="N981" s="51" t="s">
        <v>99</v>
      </c>
      <c r="O981" s="51" t="s">
        <v>281</v>
      </c>
      <c r="P981" s="54">
        <v>1848</v>
      </c>
      <c r="Q981" s="51" t="s">
        <v>99</v>
      </c>
      <c r="R981" s="51" t="s">
        <v>161</v>
      </c>
      <c r="S981" s="51" t="s">
        <v>282</v>
      </c>
    </row>
    <row r="982" spans="1:19" ht="14.1" hidden="1" customHeight="1" x14ac:dyDescent="0.3">
      <c r="A982" s="52" t="s">
        <v>99</v>
      </c>
      <c r="B982" s="51" t="s">
        <v>156</v>
      </c>
      <c r="C982" s="51" t="s">
        <v>100</v>
      </c>
      <c r="D982" s="51" t="s">
        <v>1370</v>
      </c>
      <c r="E982" s="51" t="s">
        <v>1371</v>
      </c>
      <c r="F982" s="51" t="s">
        <v>103</v>
      </c>
      <c r="G982" s="53">
        <v>45719</v>
      </c>
      <c r="H982" s="53">
        <v>45729</v>
      </c>
      <c r="I982" s="51" t="s">
        <v>104</v>
      </c>
      <c r="J982" s="51" t="s">
        <v>325</v>
      </c>
      <c r="K982" s="51" t="s">
        <v>326</v>
      </c>
      <c r="L982" s="51" t="s">
        <v>327</v>
      </c>
      <c r="M982" s="51" t="s">
        <v>280</v>
      </c>
      <c r="N982" s="51" t="s">
        <v>99</v>
      </c>
      <c r="O982" s="51" t="s">
        <v>281</v>
      </c>
      <c r="P982" s="54">
        <v>537784.24</v>
      </c>
      <c r="Q982" s="51" t="s">
        <v>99</v>
      </c>
      <c r="R982" s="51" t="s">
        <v>161</v>
      </c>
      <c r="S982" s="51" t="s">
        <v>282</v>
      </c>
    </row>
    <row r="983" spans="1:19" ht="14.1" hidden="1" customHeight="1" x14ac:dyDescent="0.3">
      <c r="A983" s="52" t="s">
        <v>99</v>
      </c>
      <c r="B983" s="51" t="s">
        <v>156</v>
      </c>
      <c r="C983" s="51" t="s">
        <v>100</v>
      </c>
      <c r="D983" s="51" t="s">
        <v>1370</v>
      </c>
      <c r="E983" s="51" t="s">
        <v>1371</v>
      </c>
      <c r="F983" s="51" t="s">
        <v>103</v>
      </c>
      <c r="G983" s="53">
        <v>45719</v>
      </c>
      <c r="H983" s="53">
        <v>45729</v>
      </c>
      <c r="I983" s="51" t="s">
        <v>104</v>
      </c>
      <c r="J983" s="51" t="s">
        <v>325</v>
      </c>
      <c r="K983" s="51" t="s">
        <v>326</v>
      </c>
      <c r="L983" s="51" t="s">
        <v>327</v>
      </c>
      <c r="M983" s="51" t="s">
        <v>280</v>
      </c>
      <c r="N983" s="51" t="s">
        <v>99</v>
      </c>
      <c r="O983" s="51" t="s">
        <v>302</v>
      </c>
      <c r="P983" s="54">
        <v>21440</v>
      </c>
      <c r="Q983" s="51" t="s">
        <v>99</v>
      </c>
      <c r="R983" s="51" t="s">
        <v>161</v>
      </c>
      <c r="S983" s="51" t="s">
        <v>303</v>
      </c>
    </row>
    <row r="984" spans="1:19" ht="14.1" hidden="1" customHeight="1" x14ac:dyDescent="0.3">
      <c r="A984" s="52" t="s">
        <v>99</v>
      </c>
      <c r="B984" s="51" t="s">
        <v>156</v>
      </c>
      <c r="C984" s="51" t="s">
        <v>100</v>
      </c>
      <c r="D984" s="51" t="s">
        <v>1372</v>
      </c>
      <c r="E984" s="51" t="s">
        <v>1373</v>
      </c>
      <c r="F984" s="51" t="s">
        <v>103</v>
      </c>
      <c r="G984" s="53">
        <v>45719</v>
      </c>
      <c r="H984" s="53">
        <v>45729</v>
      </c>
      <c r="I984" s="51" t="s">
        <v>104</v>
      </c>
      <c r="J984" s="51" t="s">
        <v>325</v>
      </c>
      <c r="K984" s="51" t="s">
        <v>326</v>
      </c>
      <c r="L984" s="51" t="s">
        <v>327</v>
      </c>
      <c r="M984" s="51" t="s">
        <v>280</v>
      </c>
      <c r="N984" s="51" t="s">
        <v>99</v>
      </c>
      <c r="O984" s="51" t="s">
        <v>549</v>
      </c>
      <c r="P984" s="54">
        <v>33904</v>
      </c>
      <c r="Q984" s="51" t="s">
        <v>99</v>
      </c>
      <c r="R984" s="51" t="s">
        <v>161</v>
      </c>
      <c r="S984" s="51" t="s">
        <v>1354</v>
      </c>
    </row>
    <row r="985" spans="1:19" ht="14.1" hidden="1" customHeight="1" x14ac:dyDescent="0.3">
      <c r="A985" s="52" t="s">
        <v>99</v>
      </c>
      <c r="B985" s="51" t="s">
        <v>156</v>
      </c>
      <c r="C985" s="51" t="s">
        <v>100</v>
      </c>
      <c r="D985" s="51" t="s">
        <v>1372</v>
      </c>
      <c r="E985" s="51" t="s">
        <v>1373</v>
      </c>
      <c r="F985" s="51" t="s">
        <v>103</v>
      </c>
      <c r="G985" s="53">
        <v>45719</v>
      </c>
      <c r="H985" s="53">
        <v>45729</v>
      </c>
      <c r="I985" s="51" t="s">
        <v>104</v>
      </c>
      <c r="J985" s="51" t="s">
        <v>325</v>
      </c>
      <c r="K985" s="51" t="s">
        <v>326</v>
      </c>
      <c r="L985" s="51" t="s">
        <v>327</v>
      </c>
      <c r="M985" s="51" t="s">
        <v>280</v>
      </c>
      <c r="N985" s="51" t="s">
        <v>99</v>
      </c>
      <c r="O985" s="51" t="s">
        <v>641</v>
      </c>
      <c r="P985" s="54">
        <v>5700</v>
      </c>
      <c r="Q985" s="51" t="s">
        <v>99</v>
      </c>
      <c r="R985" s="51" t="s">
        <v>161</v>
      </c>
      <c r="S985" s="51" t="s">
        <v>1355</v>
      </c>
    </row>
    <row r="986" spans="1:19" ht="14.1" hidden="1" customHeight="1" x14ac:dyDescent="0.3">
      <c r="A986" s="52" t="s">
        <v>99</v>
      </c>
      <c r="B986" s="51" t="s">
        <v>156</v>
      </c>
      <c r="C986" s="51" t="s">
        <v>100</v>
      </c>
      <c r="D986" s="51" t="s">
        <v>1372</v>
      </c>
      <c r="E986" s="51" t="s">
        <v>1373</v>
      </c>
      <c r="F986" s="51" t="s">
        <v>103</v>
      </c>
      <c r="G986" s="53">
        <v>45719</v>
      </c>
      <c r="H986" s="53">
        <v>45729</v>
      </c>
      <c r="I986" s="51" t="s">
        <v>104</v>
      </c>
      <c r="J986" s="51" t="s">
        <v>325</v>
      </c>
      <c r="K986" s="51" t="s">
        <v>326</v>
      </c>
      <c r="L986" s="51" t="s">
        <v>327</v>
      </c>
      <c r="M986" s="51" t="s">
        <v>280</v>
      </c>
      <c r="N986" s="51" t="s">
        <v>99</v>
      </c>
      <c r="O986" s="51" t="s">
        <v>552</v>
      </c>
      <c r="P986" s="54">
        <v>84403</v>
      </c>
      <c r="Q986" s="51" t="s">
        <v>99</v>
      </c>
      <c r="R986" s="51" t="s">
        <v>161</v>
      </c>
      <c r="S986" s="51" t="s">
        <v>1374</v>
      </c>
    </row>
    <row r="987" spans="1:19" ht="14.1" hidden="1" customHeight="1" x14ac:dyDescent="0.3">
      <c r="A987" s="52" t="s">
        <v>99</v>
      </c>
      <c r="B987" s="51" t="s">
        <v>156</v>
      </c>
      <c r="C987" s="51" t="s">
        <v>100</v>
      </c>
      <c r="D987" s="51" t="s">
        <v>1372</v>
      </c>
      <c r="E987" s="51" t="s">
        <v>1373</v>
      </c>
      <c r="F987" s="51" t="s">
        <v>103</v>
      </c>
      <c r="G987" s="53">
        <v>45719</v>
      </c>
      <c r="H987" s="53">
        <v>45729</v>
      </c>
      <c r="I987" s="51" t="s">
        <v>104</v>
      </c>
      <c r="J987" s="51" t="s">
        <v>325</v>
      </c>
      <c r="K987" s="51" t="s">
        <v>326</v>
      </c>
      <c r="L987" s="51" t="s">
        <v>327</v>
      </c>
      <c r="M987" s="51" t="s">
        <v>280</v>
      </c>
      <c r="N987" s="51" t="s">
        <v>99</v>
      </c>
      <c r="O987" s="51" t="s">
        <v>540</v>
      </c>
      <c r="P987" s="54">
        <v>4104</v>
      </c>
      <c r="Q987" s="51" t="s">
        <v>99</v>
      </c>
      <c r="R987" s="51" t="s">
        <v>161</v>
      </c>
      <c r="S987" s="51" t="s">
        <v>773</v>
      </c>
    </row>
    <row r="988" spans="1:19" ht="14.1" hidden="1" customHeight="1" x14ac:dyDescent="0.3">
      <c r="A988" s="52" t="s">
        <v>99</v>
      </c>
      <c r="B988" s="51" t="s">
        <v>156</v>
      </c>
      <c r="C988" s="51" t="s">
        <v>100</v>
      </c>
      <c r="D988" s="51" t="s">
        <v>1372</v>
      </c>
      <c r="E988" s="51" t="s">
        <v>1373</v>
      </c>
      <c r="F988" s="51" t="s">
        <v>103</v>
      </c>
      <c r="G988" s="53">
        <v>45719</v>
      </c>
      <c r="H988" s="53">
        <v>45729</v>
      </c>
      <c r="I988" s="51" t="s">
        <v>104</v>
      </c>
      <c r="J988" s="51" t="s">
        <v>325</v>
      </c>
      <c r="K988" s="51" t="s">
        <v>326</v>
      </c>
      <c r="L988" s="51" t="s">
        <v>327</v>
      </c>
      <c r="M988" s="51" t="s">
        <v>280</v>
      </c>
      <c r="N988" s="51" t="s">
        <v>99</v>
      </c>
      <c r="O988" s="51" t="s">
        <v>636</v>
      </c>
      <c r="P988" s="54">
        <v>32214</v>
      </c>
      <c r="Q988" s="51" t="s">
        <v>99</v>
      </c>
      <c r="R988" s="51" t="s">
        <v>161</v>
      </c>
      <c r="S988" s="51" t="s">
        <v>660</v>
      </c>
    </row>
    <row r="989" spans="1:19" ht="14.1" hidden="1" customHeight="1" x14ac:dyDescent="0.3">
      <c r="A989" s="52" t="s">
        <v>99</v>
      </c>
      <c r="B989" s="51" t="s">
        <v>156</v>
      </c>
      <c r="C989" s="51" t="s">
        <v>100</v>
      </c>
      <c r="D989" s="51" t="s">
        <v>1372</v>
      </c>
      <c r="E989" s="51" t="s">
        <v>1373</v>
      </c>
      <c r="F989" s="51" t="s">
        <v>103</v>
      </c>
      <c r="G989" s="53">
        <v>45719</v>
      </c>
      <c r="H989" s="53">
        <v>45729</v>
      </c>
      <c r="I989" s="51" t="s">
        <v>104</v>
      </c>
      <c r="J989" s="51" t="s">
        <v>325</v>
      </c>
      <c r="K989" s="51" t="s">
        <v>326</v>
      </c>
      <c r="L989" s="51" t="s">
        <v>327</v>
      </c>
      <c r="M989" s="51" t="s">
        <v>280</v>
      </c>
      <c r="N989" s="51" t="s">
        <v>99</v>
      </c>
      <c r="O989" s="51" t="s">
        <v>918</v>
      </c>
      <c r="P989" s="54">
        <v>4332</v>
      </c>
      <c r="Q989" s="51" t="s">
        <v>99</v>
      </c>
      <c r="R989" s="51" t="s">
        <v>161</v>
      </c>
      <c r="S989" s="51" t="s">
        <v>1375</v>
      </c>
    </row>
    <row r="990" spans="1:19" ht="14.1" hidden="1" customHeight="1" x14ac:dyDescent="0.3">
      <c r="A990" s="52" t="s">
        <v>99</v>
      </c>
      <c r="B990" s="51" t="s">
        <v>156</v>
      </c>
      <c r="C990" s="51" t="s">
        <v>100</v>
      </c>
      <c r="D990" s="51" t="s">
        <v>1372</v>
      </c>
      <c r="E990" s="51" t="s">
        <v>1373</v>
      </c>
      <c r="F990" s="51" t="s">
        <v>103</v>
      </c>
      <c r="G990" s="53">
        <v>45719</v>
      </c>
      <c r="H990" s="53">
        <v>45729</v>
      </c>
      <c r="I990" s="51" t="s">
        <v>104</v>
      </c>
      <c r="J990" s="51" t="s">
        <v>325</v>
      </c>
      <c r="K990" s="51" t="s">
        <v>326</v>
      </c>
      <c r="L990" s="51" t="s">
        <v>327</v>
      </c>
      <c r="M990" s="51" t="s">
        <v>280</v>
      </c>
      <c r="N990" s="51" t="s">
        <v>99</v>
      </c>
      <c r="O990" s="51" t="s">
        <v>1150</v>
      </c>
      <c r="P990" s="54">
        <v>29478</v>
      </c>
      <c r="Q990" s="51" t="s">
        <v>99</v>
      </c>
      <c r="R990" s="51" t="s">
        <v>161</v>
      </c>
      <c r="S990" s="51" t="s">
        <v>1376</v>
      </c>
    </row>
    <row r="991" spans="1:19" ht="14.1" hidden="1" customHeight="1" x14ac:dyDescent="0.3">
      <c r="A991" s="52" t="s">
        <v>99</v>
      </c>
      <c r="B991" s="51" t="s">
        <v>156</v>
      </c>
      <c r="C991" s="51" t="s">
        <v>100</v>
      </c>
      <c r="D991" s="51" t="s">
        <v>1377</v>
      </c>
      <c r="E991" s="51" t="s">
        <v>165</v>
      </c>
      <c r="F991" s="51" t="s">
        <v>166</v>
      </c>
      <c r="G991" s="53">
        <v>45747</v>
      </c>
      <c r="H991" s="53">
        <v>45747</v>
      </c>
      <c r="I991" s="51" t="s">
        <v>167</v>
      </c>
      <c r="J991" s="51" t="s">
        <v>325</v>
      </c>
      <c r="K991" s="51" t="s">
        <v>326</v>
      </c>
      <c r="L991" s="51" t="s">
        <v>99</v>
      </c>
      <c r="M991" s="51" t="s">
        <v>280</v>
      </c>
      <c r="N991" s="51" t="s">
        <v>99</v>
      </c>
      <c r="O991" s="51" t="s">
        <v>281</v>
      </c>
      <c r="P991" s="54">
        <v>-1848</v>
      </c>
      <c r="Q991" s="51" t="s">
        <v>99</v>
      </c>
      <c r="R991" s="51" t="s">
        <v>1315</v>
      </c>
      <c r="S991" s="51" t="s">
        <v>1378</v>
      </c>
    </row>
    <row r="992" spans="1:19" ht="14.1" hidden="1" customHeight="1" x14ac:dyDescent="0.3">
      <c r="A992" s="52" t="s">
        <v>99</v>
      </c>
      <c r="B992" s="51" t="s">
        <v>156</v>
      </c>
      <c r="C992" s="51" t="s">
        <v>100</v>
      </c>
      <c r="D992" s="51" t="s">
        <v>1379</v>
      </c>
      <c r="E992" s="51" t="s">
        <v>1380</v>
      </c>
      <c r="F992" s="51" t="s">
        <v>103</v>
      </c>
      <c r="G992" s="53">
        <v>45708</v>
      </c>
      <c r="H992" s="53">
        <v>45729</v>
      </c>
      <c r="I992" s="51" t="s">
        <v>104</v>
      </c>
      <c r="J992" s="51" t="s">
        <v>340</v>
      </c>
      <c r="K992" s="51" t="s">
        <v>341</v>
      </c>
      <c r="L992" s="51" t="s">
        <v>342</v>
      </c>
      <c r="M992" s="51" t="s">
        <v>280</v>
      </c>
      <c r="N992" s="51" t="s">
        <v>99</v>
      </c>
      <c r="O992" s="51" t="s">
        <v>281</v>
      </c>
      <c r="P992" s="54">
        <v>22880</v>
      </c>
      <c r="Q992" s="51" t="s">
        <v>99</v>
      </c>
      <c r="R992" s="51" t="s">
        <v>161</v>
      </c>
      <c r="S992" s="51" t="s">
        <v>282</v>
      </c>
    </row>
    <row r="993" spans="1:19" ht="14.1" hidden="1" customHeight="1" x14ac:dyDescent="0.3">
      <c r="A993" s="52" t="s">
        <v>99</v>
      </c>
      <c r="B993" s="51" t="s">
        <v>156</v>
      </c>
      <c r="C993" s="51" t="s">
        <v>100</v>
      </c>
      <c r="D993" s="51" t="s">
        <v>1381</v>
      </c>
      <c r="E993" s="51" t="s">
        <v>1382</v>
      </c>
      <c r="F993" s="51" t="s">
        <v>103</v>
      </c>
      <c r="G993" s="53">
        <v>45722</v>
      </c>
      <c r="H993" s="53">
        <v>45730</v>
      </c>
      <c r="I993" s="51" t="s">
        <v>104</v>
      </c>
      <c r="J993" s="51" t="s">
        <v>340</v>
      </c>
      <c r="K993" s="51" t="s">
        <v>341</v>
      </c>
      <c r="L993" s="51" t="s">
        <v>345</v>
      </c>
      <c r="M993" s="51" t="s">
        <v>280</v>
      </c>
      <c r="N993" s="51" t="s">
        <v>99</v>
      </c>
      <c r="O993" s="51" t="s">
        <v>302</v>
      </c>
      <c r="P993" s="54">
        <v>8774</v>
      </c>
      <c r="Q993" s="51" t="s">
        <v>99</v>
      </c>
      <c r="R993" s="51" t="s">
        <v>1321</v>
      </c>
      <c r="S993" s="51" t="s">
        <v>303</v>
      </c>
    </row>
    <row r="994" spans="1:19" ht="14.1" hidden="1" customHeight="1" x14ac:dyDescent="0.3">
      <c r="A994" s="52" t="s">
        <v>99</v>
      </c>
      <c r="B994" s="51" t="s">
        <v>156</v>
      </c>
      <c r="C994" s="51" t="s">
        <v>100</v>
      </c>
      <c r="D994" s="51" t="s">
        <v>1381</v>
      </c>
      <c r="E994" s="51" t="s">
        <v>1382</v>
      </c>
      <c r="F994" s="51" t="s">
        <v>103</v>
      </c>
      <c r="G994" s="53">
        <v>45722</v>
      </c>
      <c r="H994" s="53">
        <v>45730</v>
      </c>
      <c r="I994" s="51" t="s">
        <v>104</v>
      </c>
      <c r="J994" s="51" t="s">
        <v>340</v>
      </c>
      <c r="K994" s="51" t="s">
        <v>341</v>
      </c>
      <c r="L994" s="51" t="s">
        <v>345</v>
      </c>
      <c r="M994" s="51" t="s">
        <v>280</v>
      </c>
      <c r="N994" s="51" t="s">
        <v>99</v>
      </c>
      <c r="O994" s="51" t="s">
        <v>281</v>
      </c>
      <c r="P994" s="54">
        <v>285033</v>
      </c>
      <c r="Q994" s="51" t="s">
        <v>99</v>
      </c>
      <c r="R994" s="51" t="s">
        <v>1321</v>
      </c>
      <c r="S994" s="51" t="s">
        <v>282</v>
      </c>
    </row>
    <row r="995" spans="1:19" ht="14.1" hidden="1" customHeight="1" x14ac:dyDescent="0.3">
      <c r="A995" s="52" t="s">
        <v>99</v>
      </c>
      <c r="B995" s="51" t="s">
        <v>156</v>
      </c>
      <c r="C995" s="51" t="s">
        <v>100</v>
      </c>
      <c r="D995" s="51" t="s">
        <v>1383</v>
      </c>
      <c r="E995" s="51" t="s">
        <v>1384</v>
      </c>
      <c r="F995" s="51" t="s">
        <v>103</v>
      </c>
      <c r="G995" s="53">
        <v>45716</v>
      </c>
      <c r="H995" s="53">
        <v>45730</v>
      </c>
      <c r="I995" s="51" t="s">
        <v>104</v>
      </c>
      <c r="J995" s="51" t="s">
        <v>340</v>
      </c>
      <c r="K995" s="51" t="s">
        <v>341</v>
      </c>
      <c r="L995" s="51" t="s">
        <v>348</v>
      </c>
      <c r="M995" s="51" t="s">
        <v>280</v>
      </c>
      <c r="N995" s="51" t="s">
        <v>99</v>
      </c>
      <c r="O995" s="51" t="s">
        <v>281</v>
      </c>
      <c r="P995" s="54">
        <v>137107</v>
      </c>
      <c r="Q995" s="51" t="s">
        <v>99</v>
      </c>
      <c r="R995" s="51" t="s">
        <v>1321</v>
      </c>
      <c r="S995" s="51" t="s">
        <v>282</v>
      </c>
    </row>
    <row r="996" spans="1:19" ht="14.1" hidden="1" customHeight="1" x14ac:dyDescent="0.3">
      <c r="A996" s="52" t="s">
        <v>99</v>
      </c>
      <c r="B996" s="51" t="s">
        <v>156</v>
      </c>
      <c r="C996" s="51" t="s">
        <v>100</v>
      </c>
      <c r="D996" s="51" t="s">
        <v>1383</v>
      </c>
      <c r="E996" s="51" t="s">
        <v>1384</v>
      </c>
      <c r="F996" s="51" t="s">
        <v>103</v>
      </c>
      <c r="G996" s="53">
        <v>45716</v>
      </c>
      <c r="H996" s="53">
        <v>45730</v>
      </c>
      <c r="I996" s="51" t="s">
        <v>104</v>
      </c>
      <c r="J996" s="51" t="s">
        <v>340</v>
      </c>
      <c r="K996" s="51" t="s">
        <v>341</v>
      </c>
      <c r="L996" s="51" t="s">
        <v>348</v>
      </c>
      <c r="M996" s="51" t="s">
        <v>280</v>
      </c>
      <c r="N996" s="51" t="s">
        <v>99</v>
      </c>
      <c r="O996" s="51" t="s">
        <v>352</v>
      </c>
      <c r="P996" s="54">
        <v>45325</v>
      </c>
      <c r="Q996" s="51" t="s">
        <v>99</v>
      </c>
      <c r="R996" s="51" t="s">
        <v>1321</v>
      </c>
      <c r="S996" s="51" t="s">
        <v>1385</v>
      </c>
    </row>
    <row r="997" spans="1:19" ht="14.1" hidden="1" customHeight="1" x14ac:dyDescent="0.3">
      <c r="A997" s="52" t="s">
        <v>99</v>
      </c>
      <c r="B997" s="51" t="s">
        <v>156</v>
      </c>
      <c r="C997" s="51" t="s">
        <v>100</v>
      </c>
      <c r="D997" s="51" t="s">
        <v>1386</v>
      </c>
      <c r="E997" s="51" t="s">
        <v>1387</v>
      </c>
      <c r="F997" s="51" t="s">
        <v>103</v>
      </c>
      <c r="G997" s="53">
        <v>45716</v>
      </c>
      <c r="H997" s="53">
        <v>45730</v>
      </c>
      <c r="I997" s="51" t="s">
        <v>104</v>
      </c>
      <c r="J997" s="51" t="s">
        <v>340</v>
      </c>
      <c r="K997" s="51" t="s">
        <v>341</v>
      </c>
      <c r="L997" s="51" t="s">
        <v>348</v>
      </c>
      <c r="M997" s="51" t="s">
        <v>280</v>
      </c>
      <c r="N997" s="51" t="s">
        <v>99</v>
      </c>
      <c r="O997" s="51" t="s">
        <v>281</v>
      </c>
      <c r="P997" s="54">
        <v>1111152.08</v>
      </c>
      <c r="Q997" s="51" t="s">
        <v>99</v>
      </c>
      <c r="R997" s="51" t="s">
        <v>1321</v>
      </c>
      <c r="S997" s="51" t="s">
        <v>282</v>
      </c>
    </row>
    <row r="998" spans="1:19" ht="14.1" hidden="1" customHeight="1" x14ac:dyDescent="0.3">
      <c r="A998" s="52" t="s">
        <v>99</v>
      </c>
      <c r="B998" s="51" t="s">
        <v>156</v>
      </c>
      <c r="C998" s="51" t="s">
        <v>100</v>
      </c>
      <c r="D998" s="51" t="s">
        <v>1377</v>
      </c>
      <c r="E998" s="51" t="s">
        <v>165</v>
      </c>
      <c r="F998" s="51" t="s">
        <v>166</v>
      </c>
      <c r="G998" s="53">
        <v>45747</v>
      </c>
      <c r="H998" s="53">
        <v>45747</v>
      </c>
      <c r="I998" s="51" t="s">
        <v>104</v>
      </c>
      <c r="J998" s="51" t="s">
        <v>340</v>
      </c>
      <c r="K998" s="51" t="s">
        <v>341</v>
      </c>
      <c r="L998" s="51" t="s">
        <v>99</v>
      </c>
      <c r="M998" s="51" t="s">
        <v>280</v>
      </c>
      <c r="N998" s="51" t="s">
        <v>99</v>
      </c>
      <c r="O998" s="51" t="s">
        <v>281</v>
      </c>
      <c r="P998" s="54">
        <v>1848</v>
      </c>
      <c r="Q998" s="51" t="s">
        <v>99</v>
      </c>
      <c r="R998" s="51" t="s">
        <v>1315</v>
      </c>
      <c r="S998" s="51" t="s">
        <v>1378</v>
      </c>
    </row>
    <row r="999" spans="1:19" ht="14.1" hidden="1" customHeight="1" x14ac:dyDescent="0.3">
      <c r="A999" s="52" t="s">
        <v>99</v>
      </c>
      <c r="B999" s="51" t="s">
        <v>156</v>
      </c>
      <c r="C999" s="51" t="s">
        <v>100</v>
      </c>
      <c r="D999" s="51" t="s">
        <v>1381</v>
      </c>
      <c r="E999" s="51" t="s">
        <v>1382</v>
      </c>
      <c r="F999" s="51" t="s">
        <v>103</v>
      </c>
      <c r="G999" s="53">
        <v>45722</v>
      </c>
      <c r="H999" s="53">
        <v>45730</v>
      </c>
      <c r="I999" s="51" t="s">
        <v>104</v>
      </c>
      <c r="J999" s="51" t="s">
        <v>223</v>
      </c>
      <c r="K999" s="51" t="s">
        <v>224</v>
      </c>
      <c r="L999" s="51" t="s">
        <v>345</v>
      </c>
      <c r="M999" s="51" t="s">
        <v>280</v>
      </c>
      <c r="N999" s="51" t="s">
        <v>99</v>
      </c>
      <c r="O999" s="51" t="s">
        <v>281</v>
      </c>
      <c r="P999" s="54">
        <v>631</v>
      </c>
      <c r="Q999" s="51" t="s">
        <v>99</v>
      </c>
      <c r="R999" s="51" t="s">
        <v>1321</v>
      </c>
      <c r="S999" s="51" t="s">
        <v>282</v>
      </c>
    </row>
    <row r="1000" spans="1:19" ht="14.1" hidden="1" customHeight="1" x14ac:dyDescent="0.3">
      <c r="A1000" s="52" t="s">
        <v>99</v>
      </c>
      <c r="B1000" s="51" t="s">
        <v>156</v>
      </c>
      <c r="C1000" s="51" t="s">
        <v>100</v>
      </c>
      <c r="D1000" s="51" t="s">
        <v>1383</v>
      </c>
      <c r="E1000" s="51" t="s">
        <v>1384</v>
      </c>
      <c r="F1000" s="51" t="s">
        <v>103</v>
      </c>
      <c r="G1000" s="53">
        <v>45716</v>
      </c>
      <c r="H1000" s="53">
        <v>45730</v>
      </c>
      <c r="I1000" s="51" t="s">
        <v>104</v>
      </c>
      <c r="J1000" s="51" t="s">
        <v>223</v>
      </c>
      <c r="K1000" s="51" t="s">
        <v>224</v>
      </c>
      <c r="L1000" s="51" t="s">
        <v>348</v>
      </c>
      <c r="M1000" s="51" t="s">
        <v>280</v>
      </c>
      <c r="N1000" s="51" t="s">
        <v>99</v>
      </c>
      <c r="O1000" s="51" t="s">
        <v>281</v>
      </c>
      <c r="P1000" s="54">
        <v>1446.43</v>
      </c>
      <c r="Q1000" s="51" t="s">
        <v>99</v>
      </c>
      <c r="R1000" s="51" t="s">
        <v>1321</v>
      </c>
      <c r="S1000" s="51" t="s">
        <v>282</v>
      </c>
    </row>
    <row r="1001" spans="1:19" ht="14.1" hidden="1" customHeight="1" x14ac:dyDescent="0.3">
      <c r="A1001" s="52" t="s">
        <v>99</v>
      </c>
      <c r="B1001" s="51" t="s">
        <v>156</v>
      </c>
      <c r="C1001" s="51" t="s">
        <v>100</v>
      </c>
      <c r="D1001" s="51" t="s">
        <v>1386</v>
      </c>
      <c r="E1001" s="51" t="s">
        <v>1387</v>
      </c>
      <c r="F1001" s="51" t="s">
        <v>103</v>
      </c>
      <c r="G1001" s="53">
        <v>45716</v>
      </c>
      <c r="H1001" s="53">
        <v>45730</v>
      </c>
      <c r="I1001" s="51" t="s">
        <v>104</v>
      </c>
      <c r="J1001" s="51" t="s">
        <v>223</v>
      </c>
      <c r="K1001" s="51" t="s">
        <v>224</v>
      </c>
      <c r="L1001" s="51" t="s">
        <v>348</v>
      </c>
      <c r="M1001" s="51" t="s">
        <v>280</v>
      </c>
      <c r="N1001" s="51" t="s">
        <v>99</v>
      </c>
      <c r="O1001" s="51" t="s">
        <v>281</v>
      </c>
      <c r="P1001" s="54">
        <v>2428.94</v>
      </c>
      <c r="Q1001" s="51" t="s">
        <v>99</v>
      </c>
      <c r="R1001" s="51" t="s">
        <v>1321</v>
      </c>
      <c r="S1001" s="51" t="s">
        <v>282</v>
      </c>
    </row>
    <row r="1002" spans="1:19" ht="14.1" customHeight="1" x14ac:dyDescent="0.3">
      <c r="A1002" s="52" t="s">
        <v>99</v>
      </c>
      <c r="B1002" s="51" t="s">
        <v>156</v>
      </c>
      <c r="C1002" s="51" t="s">
        <v>100</v>
      </c>
      <c r="D1002" s="51" t="s">
        <v>193</v>
      </c>
      <c r="E1002" s="51" t="s">
        <v>194</v>
      </c>
      <c r="F1002" s="51" t="s">
        <v>166</v>
      </c>
      <c r="G1002" s="53">
        <v>45706</v>
      </c>
      <c r="H1002" s="53">
        <v>45733</v>
      </c>
      <c r="I1002" s="51" t="s">
        <v>104</v>
      </c>
      <c r="J1002" s="51" t="s">
        <v>126</v>
      </c>
      <c r="K1002" s="51" t="s">
        <v>127</v>
      </c>
      <c r="L1002" s="51" t="s">
        <v>99</v>
      </c>
      <c r="M1002" s="51" t="s">
        <v>108</v>
      </c>
      <c r="N1002" s="51" t="s">
        <v>109</v>
      </c>
      <c r="O1002" s="51" t="s">
        <v>99</v>
      </c>
      <c r="P1002" s="54">
        <v>24542.25</v>
      </c>
      <c r="Q1002" s="51" t="s">
        <v>99</v>
      </c>
      <c r="R1002" s="51" t="s">
        <v>195</v>
      </c>
      <c r="S1002" s="51" t="s">
        <v>196</v>
      </c>
    </row>
    <row r="1003" spans="1:19" ht="14.1" customHeight="1" x14ac:dyDescent="0.3">
      <c r="A1003" s="52" t="s">
        <v>99</v>
      </c>
      <c r="B1003" s="51" t="s">
        <v>156</v>
      </c>
      <c r="C1003" s="51" t="s">
        <v>100</v>
      </c>
      <c r="D1003" s="51" t="s">
        <v>157</v>
      </c>
      <c r="E1003" s="51" t="s">
        <v>158</v>
      </c>
      <c r="F1003" s="51" t="s">
        <v>103</v>
      </c>
      <c r="G1003" s="53">
        <v>45688</v>
      </c>
      <c r="H1003" s="53">
        <v>45729</v>
      </c>
      <c r="I1003" s="51" t="s">
        <v>104</v>
      </c>
      <c r="J1003" s="51" t="s">
        <v>159</v>
      </c>
      <c r="K1003" s="51" t="s">
        <v>160</v>
      </c>
      <c r="L1003" s="51" t="s">
        <v>135</v>
      </c>
      <c r="M1003" s="51" t="s">
        <v>108</v>
      </c>
      <c r="N1003" s="51" t="s">
        <v>109</v>
      </c>
      <c r="O1003" s="51" t="s">
        <v>99</v>
      </c>
      <c r="P1003" s="54">
        <v>1000</v>
      </c>
      <c r="Q1003" s="51" t="s">
        <v>99</v>
      </c>
      <c r="R1003" s="51" t="s">
        <v>161</v>
      </c>
      <c r="S1003" s="51" t="s">
        <v>162</v>
      </c>
    </row>
    <row r="1004" spans="1:19" ht="14.1" customHeight="1" x14ac:dyDescent="0.3">
      <c r="A1004" s="52" t="s">
        <v>99</v>
      </c>
      <c r="B1004" s="51" t="s">
        <v>156</v>
      </c>
      <c r="C1004" s="51" t="s">
        <v>100</v>
      </c>
      <c r="D1004" s="51" t="s">
        <v>228</v>
      </c>
      <c r="E1004" s="51" t="s">
        <v>229</v>
      </c>
      <c r="F1004" s="51" t="s">
        <v>103</v>
      </c>
      <c r="G1004" s="53">
        <v>45741</v>
      </c>
      <c r="H1004" s="53">
        <v>45741</v>
      </c>
      <c r="I1004" s="51" t="s">
        <v>104</v>
      </c>
      <c r="J1004" s="51" t="s">
        <v>223</v>
      </c>
      <c r="K1004" s="51" t="s">
        <v>224</v>
      </c>
      <c r="L1004" s="51" t="s">
        <v>225</v>
      </c>
      <c r="M1004" s="51" t="s">
        <v>108</v>
      </c>
      <c r="N1004" s="51" t="s">
        <v>109</v>
      </c>
      <c r="O1004" s="51" t="s">
        <v>99</v>
      </c>
      <c r="P1004" s="54">
        <v>15000</v>
      </c>
      <c r="Q1004" s="51" t="s">
        <v>99</v>
      </c>
      <c r="R1004" s="51" t="s">
        <v>230</v>
      </c>
      <c r="S1004" s="51" t="s">
        <v>111</v>
      </c>
    </row>
    <row r="1005" spans="1:19" ht="14.1" hidden="1" customHeight="1" x14ac:dyDescent="0.3">
      <c r="A1005" s="52" t="s">
        <v>99</v>
      </c>
      <c r="B1005" s="51" t="s">
        <v>156</v>
      </c>
      <c r="C1005" s="51" t="s">
        <v>100</v>
      </c>
      <c r="D1005" s="51" t="s">
        <v>1388</v>
      </c>
      <c r="E1005" s="51" t="s">
        <v>1389</v>
      </c>
      <c r="F1005" s="51" t="s">
        <v>103</v>
      </c>
      <c r="G1005" s="53">
        <v>45712</v>
      </c>
      <c r="H1005" s="53">
        <v>45723</v>
      </c>
      <c r="I1005" s="51" t="s">
        <v>104</v>
      </c>
      <c r="J1005" s="51" t="s">
        <v>405</v>
      </c>
      <c r="K1005" s="51" t="s">
        <v>406</v>
      </c>
      <c r="L1005" s="51" t="s">
        <v>310</v>
      </c>
      <c r="M1005" s="51" t="s">
        <v>358</v>
      </c>
      <c r="N1005" s="51" t="s">
        <v>363</v>
      </c>
      <c r="O1005" s="51" t="s">
        <v>99</v>
      </c>
      <c r="P1005" s="54">
        <v>1367</v>
      </c>
      <c r="Q1005" s="51" t="s">
        <v>99</v>
      </c>
      <c r="R1005" s="51" t="s">
        <v>1390</v>
      </c>
      <c r="S1005" s="51" t="s">
        <v>54</v>
      </c>
    </row>
    <row r="1006" spans="1:19" ht="14.1" hidden="1" customHeight="1" x14ac:dyDescent="0.3">
      <c r="A1006" s="52" t="s">
        <v>99</v>
      </c>
      <c r="B1006" s="51" t="s">
        <v>156</v>
      </c>
      <c r="C1006" s="51" t="s">
        <v>100</v>
      </c>
      <c r="D1006" s="51" t="s">
        <v>1391</v>
      </c>
      <c r="E1006" s="51" t="s">
        <v>1392</v>
      </c>
      <c r="F1006" s="51" t="s">
        <v>103</v>
      </c>
      <c r="G1006" s="53">
        <v>45714</v>
      </c>
      <c r="H1006" s="53">
        <v>45723</v>
      </c>
      <c r="I1006" s="51" t="s">
        <v>104</v>
      </c>
      <c r="J1006" s="51" t="s">
        <v>297</v>
      </c>
      <c r="K1006" s="51" t="s">
        <v>298</v>
      </c>
      <c r="L1006" s="51" t="s">
        <v>310</v>
      </c>
      <c r="M1006" s="51" t="s">
        <v>358</v>
      </c>
      <c r="N1006" s="51" t="s">
        <v>404</v>
      </c>
      <c r="O1006" s="51" t="s">
        <v>99</v>
      </c>
      <c r="P1006" s="54">
        <v>9222</v>
      </c>
      <c r="Q1006" s="51" t="s">
        <v>99</v>
      </c>
      <c r="R1006" s="51" t="s">
        <v>1390</v>
      </c>
      <c r="S1006" s="51" t="s">
        <v>29</v>
      </c>
    </row>
    <row r="1007" spans="1:19" ht="14.1" hidden="1" customHeight="1" x14ac:dyDescent="0.3">
      <c r="A1007" s="52" t="s">
        <v>99</v>
      </c>
      <c r="B1007" s="51" t="s">
        <v>156</v>
      </c>
      <c r="C1007" s="51" t="s">
        <v>100</v>
      </c>
      <c r="D1007" s="51" t="s">
        <v>1393</v>
      </c>
      <c r="E1007" s="51" t="s">
        <v>1394</v>
      </c>
      <c r="F1007" s="51" t="s">
        <v>103</v>
      </c>
      <c r="G1007" s="53">
        <v>45716</v>
      </c>
      <c r="H1007" s="53">
        <v>45723</v>
      </c>
      <c r="I1007" s="51" t="s">
        <v>104</v>
      </c>
      <c r="J1007" s="51" t="s">
        <v>297</v>
      </c>
      <c r="K1007" s="51" t="s">
        <v>298</v>
      </c>
      <c r="L1007" s="51" t="s">
        <v>310</v>
      </c>
      <c r="M1007" s="51" t="s">
        <v>358</v>
      </c>
      <c r="N1007" s="51" t="s">
        <v>404</v>
      </c>
      <c r="O1007" s="51" t="s">
        <v>99</v>
      </c>
      <c r="P1007" s="54">
        <v>38173.839999999997</v>
      </c>
      <c r="Q1007" s="51" t="s">
        <v>99</v>
      </c>
      <c r="R1007" s="51" t="s">
        <v>1390</v>
      </c>
      <c r="S1007" s="51" t="s">
        <v>29</v>
      </c>
    </row>
    <row r="1008" spans="1:19" ht="14.1" hidden="1" customHeight="1" x14ac:dyDescent="0.3">
      <c r="A1008" s="52" t="s">
        <v>99</v>
      </c>
      <c r="B1008" s="51" t="s">
        <v>156</v>
      </c>
      <c r="C1008" s="51" t="s">
        <v>100</v>
      </c>
      <c r="D1008" s="51" t="s">
        <v>1395</v>
      </c>
      <c r="E1008" s="51" t="s">
        <v>1396</v>
      </c>
      <c r="F1008" s="51" t="s">
        <v>103</v>
      </c>
      <c r="G1008" s="53">
        <v>45716</v>
      </c>
      <c r="H1008" s="53">
        <v>45723</v>
      </c>
      <c r="I1008" s="51" t="s">
        <v>104</v>
      </c>
      <c r="J1008" s="51" t="s">
        <v>297</v>
      </c>
      <c r="K1008" s="51" t="s">
        <v>298</v>
      </c>
      <c r="L1008" s="51" t="s">
        <v>310</v>
      </c>
      <c r="M1008" s="51" t="s">
        <v>358</v>
      </c>
      <c r="N1008" s="51" t="s">
        <v>404</v>
      </c>
      <c r="O1008" s="51" t="s">
        <v>99</v>
      </c>
      <c r="P1008" s="54">
        <v>111343.65</v>
      </c>
      <c r="Q1008" s="51" t="s">
        <v>99</v>
      </c>
      <c r="R1008" s="51" t="s">
        <v>1390</v>
      </c>
      <c r="S1008" s="51" t="s">
        <v>29</v>
      </c>
    </row>
    <row r="1009" spans="1:19" ht="14.1" hidden="1" customHeight="1" x14ac:dyDescent="0.3">
      <c r="A1009" s="52" t="s">
        <v>99</v>
      </c>
      <c r="B1009" s="51" t="s">
        <v>156</v>
      </c>
      <c r="C1009" s="51" t="s">
        <v>100</v>
      </c>
      <c r="D1009" s="51" t="s">
        <v>1397</v>
      </c>
      <c r="E1009" s="51" t="s">
        <v>1398</v>
      </c>
      <c r="F1009" s="51" t="s">
        <v>103</v>
      </c>
      <c r="G1009" s="53">
        <v>45716</v>
      </c>
      <c r="H1009" s="53">
        <v>45723</v>
      </c>
      <c r="I1009" s="51" t="s">
        <v>104</v>
      </c>
      <c r="J1009" s="51" t="s">
        <v>297</v>
      </c>
      <c r="K1009" s="51" t="s">
        <v>298</v>
      </c>
      <c r="L1009" s="51" t="s">
        <v>310</v>
      </c>
      <c r="M1009" s="51" t="s">
        <v>358</v>
      </c>
      <c r="N1009" s="51" t="s">
        <v>404</v>
      </c>
      <c r="O1009" s="51" t="s">
        <v>99</v>
      </c>
      <c r="P1009" s="54">
        <v>1776</v>
      </c>
      <c r="Q1009" s="51" t="s">
        <v>99</v>
      </c>
      <c r="R1009" s="51" t="s">
        <v>1390</v>
      </c>
      <c r="S1009" s="51" t="s">
        <v>29</v>
      </c>
    </row>
    <row r="1010" spans="1:19" ht="14.1" hidden="1" customHeight="1" x14ac:dyDescent="0.3">
      <c r="A1010" s="52" t="s">
        <v>99</v>
      </c>
      <c r="B1010" s="51" t="s">
        <v>156</v>
      </c>
      <c r="C1010" s="51" t="s">
        <v>100</v>
      </c>
      <c r="D1010" s="51" t="s">
        <v>1399</v>
      </c>
      <c r="E1010" s="51" t="s">
        <v>1400</v>
      </c>
      <c r="F1010" s="51" t="s">
        <v>103</v>
      </c>
      <c r="G1010" s="53">
        <v>45716</v>
      </c>
      <c r="H1010" s="53">
        <v>45723</v>
      </c>
      <c r="I1010" s="51" t="s">
        <v>104</v>
      </c>
      <c r="J1010" s="51" t="s">
        <v>297</v>
      </c>
      <c r="K1010" s="51" t="s">
        <v>298</v>
      </c>
      <c r="L1010" s="51" t="s">
        <v>310</v>
      </c>
      <c r="M1010" s="51" t="s">
        <v>358</v>
      </c>
      <c r="N1010" s="51" t="s">
        <v>404</v>
      </c>
      <c r="O1010" s="51" t="s">
        <v>99</v>
      </c>
      <c r="P1010" s="54">
        <v>78183.75</v>
      </c>
      <c r="Q1010" s="51" t="s">
        <v>99</v>
      </c>
      <c r="R1010" s="51" t="s">
        <v>1390</v>
      </c>
      <c r="S1010" s="51" t="s">
        <v>29</v>
      </c>
    </row>
    <row r="1011" spans="1:19" ht="14.1" hidden="1" customHeight="1" x14ac:dyDescent="0.3">
      <c r="A1011" s="52" t="s">
        <v>99</v>
      </c>
      <c r="B1011" s="51" t="s">
        <v>156</v>
      </c>
      <c r="C1011" s="51" t="s">
        <v>100</v>
      </c>
      <c r="D1011" s="51" t="s">
        <v>1401</v>
      </c>
      <c r="E1011" s="51" t="s">
        <v>1402</v>
      </c>
      <c r="F1011" s="51" t="s">
        <v>103</v>
      </c>
      <c r="G1011" s="53">
        <v>45716</v>
      </c>
      <c r="H1011" s="53">
        <v>45723</v>
      </c>
      <c r="I1011" s="51" t="s">
        <v>104</v>
      </c>
      <c r="J1011" s="51" t="s">
        <v>297</v>
      </c>
      <c r="K1011" s="51" t="s">
        <v>298</v>
      </c>
      <c r="L1011" s="51" t="s">
        <v>310</v>
      </c>
      <c r="M1011" s="51" t="s">
        <v>358</v>
      </c>
      <c r="N1011" s="51" t="s">
        <v>367</v>
      </c>
      <c r="O1011" s="51" t="s">
        <v>99</v>
      </c>
      <c r="P1011" s="54">
        <v>740</v>
      </c>
      <c r="Q1011" s="51" t="s">
        <v>99</v>
      </c>
      <c r="R1011" s="51" t="s">
        <v>1390</v>
      </c>
      <c r="S1011" s="51" t="s">
        <v>31</v>
      </c>
    </row>
    <row r="1012" spans="1:19" ht="14.1" hidden="1" customHeight="1" x14ac:dyDescent="0.3">
      <c r="A1012" s="52" t="s">
        <v>99</v>
      </c>
      <c r="B1012" s="51" t="s">
        <v>156</v>
      </c>
      <c r="C1012" s="51" t="s">
        <v>100</v>
      </c>
      <c r="D1012" s="51" t="s">
        <v>1403</v>
      </c>
      <c r="E1012" s="51" t="s">
        <v>1404</v>
      </c>
      <c r="F1012" s="51" t="s">
        <v>103</v>
      </c>
      <c r="G1012" s="53">
        <v>45714</v>
      </c>
      <c r="H1012" s="53">
        <v>45723</v>
      </c>
      <c r="I1012" s="51" t="s">
        <v>104</v>
      </c>
      <c r="J1012" s="51" t="s">
        <v>297</v>
      </c>
      <c r="K1012" s="51" t="s">
        <v>298</v>
      </c>
      <c r="L1012" s="51" t="s">
        <v>310</v>
      </c>
      <c r="M1012" s="51" t="s">
        <v>358</v>
      </c>
      <c r="N1012" s="51" t="s">
        <v>373</v>
      </c>
      <c r="O1012" s="51" t="s">
        <v>99</v>
      </c>
      <c r="P1012" s="54">
        <v>174</v>
      </c>
      <c r="Q1012" s="51" t="s">
        <v>99</v>
      </c>
      <c r="R1012" s="51" t="s">
        <v>1390</v>
      </c>
      <c r="S1012" s="51" t="s">
        <v>35</v>
      </c>
    </row>
    <row r="1013" spans="1:19" ht="14.1" hidden="1" customHeight="1" x14ac:dyDescent="0.3">
      <c r="A1013" s="52" t="s">
        <v>99</v>
      </c>
      <c r="B1013" s="51" t="s">
        <v>156</v>
      </c>
      <c r="C1013" s="51" t="s">
        <v>100</v>
      </c>
      <c r="D1013" s="51" t="s">
        <v>1405</v>
      </c>
      <c r="E1013" s="51" t="s">
        <v>1406</v>
      </c>
      <c r="F1013" s="51" t="s">
        <v>103</v>
      </c>
      <c r="G1013" s="53">
        <v>45714</v>
      </c>
      <c r="H1013" s="53">
        <v>45723</v>
      </c>
      <c r="I1013" s="51" t="s">
        <v>104</v>
      </c>
      <c r="J1013" s="51" t="s">
        <v>297</v>
      </c>
      <c r="K1013" s="51" t="s">
        <v>298</v>
      </c>
      <c r="L1013" s="51" t="s">
        <v>310</v>
      </c>
      <c r="M1013" s="51" t="s">
        <v>358</v>
      </c>
      <c r="N1013" s="51" t="s">
        <v>1407</v>
      </c>
      <c r="O1013" s="51" t="s">
        <v>99</v>
      </c>
      <c r="P1013" s="54">
        <v>307.86</v>
      </c>
      <c r="Q1013" s="51" t="s">
        <v>99</v>
      </c>
      <c r="R1013" s="51" t="s">
        <v>1390</v>
      </c>
      <c r="S1013" s="51" t="s">
        <v>41</v>
      </c>
    </row>
    <row r="1014" spans="1:19" ht="14.1" hidden="1" customHeight="1" x14ac:dyDescent="0.3">
      <c r="A1014" s="52" t="s">
        <v>99</v>
      </c>
      <c r="B1014" s="51" t="s">
        <v>156</v>
      </c>
      <c r="C1014" s="51" t="s">
        <v>100</v>
      </c>
      <c r="D1014" s="51" t="s">
        <v>1408</v>
      </c>
      <c r="E1014" s="51" t="s">
        <v>1409</v>
      </c>
      <c r="F1014" s="51" t="s">
        <v>103</v>
      </c>
      <c r="G1014" s="53">
        <v>45714</v>
      </c>
      <c r="H1014" s="53">
        <v>45723</v>
      </c>
      <c r="I1014" s="51" t="s">
        <v>104</v>
      </c>
      <c r="J1014" s="51" t="s">
        <v>297</v>
      </c>
      <c r="K1014" s="51" t="s">
        <v>298</v>
      </c>
      <c r="L1014" s="51" t="s">
        <v>310</v>
      </c>
      <c r="M1014" s="51" t="s">
        <v>358</v>
      </c>
      <c r="N1014" s="51" t="s">
        <v>440</v>
      </c>
      <c r="O1014" s="51" t="s">
        <v>99</v>
      </c>
      <c r="P1014" s="54">
        <v>1218</v>
      </c>
      <c r="Q1014" s="51" t="s">
        <v>99</v>
      </c>
      <c r="R1014" s="51" t="s">
        <v>1390</v>
      </c>
      <c r="S1014" s="51" t="s">
        <v>48</v>
      </c>
    </row>
    <row r="1015" spans="1:19" ht="14.1" hidden="1" customHeight="1" x14ac:dyDescent="0.3">
      <c r="A1015" s="52" t="s">
        <v>99</v>
      </c>
      <c r="B1015" s="51" t="s">
        <v>156</v>
      </c>
      <c r="C1015" s="51" t="s">
        <v>100</v>
      </c>
      <c r="D1015" s="51" t="s">
        <v>1410</v>
      </c>
      <c r="E1015" s="51" t="s">
        <v>1411</v>
      </c>
      <c r="F1015" s="51" t="s">
        <v>103</v>
      </c>
      <c r="G1015" s="53">
        <v>45714</v>
      </c>
      <c r="H1015" s="53">
        <v>45723</v>
      </c>
      <c r="I1015" s="51" t="s">
        <v>104</v>
      </c>
      <c r="J1015" s="51" t="s">
        <v>297</v>
      </c>
      <c r="K1015" s="51" t="s">
        <v>298</v>
      </c>
      <c r="L1015" s="51" t="s">
        <v>310</v>
      </c>
      <c r="M1015" s="51" t="s">
        <v>358</v>
      </c>
      <c r="N1015" s="51" t="s">
        <v>440</v>
      </c>
      <c r="O1015" s="51" t="s">
        <v>99</v>
      </c>
      <c r="P1015" s="54">
        <v>6604</v>
      </c>
      <c r="Q1015" s="51" t="s">
        <v>99</v>
      </c>
      <c r="R1015" s="51" t="s">
        <v>1390</v>
      </c>
      <c r="S1015" s="51" t="s">
        <v>48</v>
      </c>
    </row>
    <row r="1016" spans="1:19" ht="14.1" hidden="1" customHeight="1" x14ac:dyDescent="0.3">
      <c r="A1016" s="52" t="s">
        <v>99</v>
      </c>
      <c r="B1016" s="51" t="s">
        <v>156</v>
      </c>
      <c r="C1016" s="51" t="s">
        <v>100</v>
      </c>
      <c r="D1016" s="51" t="s">
        <v>1412</v>
      </c>
      <c r="E1016" s="51" t="s">
        <v>1413</v>
      </c>
      <c r="F1016" s="51" t="s">
        <v>103</v>
      </c>
      <c r="G1016" s="53">
        <v>45714</v>
      </c>
      <c r="H1016" s="53">
        <v>45723</v>
      </c>
      <c r="I1016" s="51" t="s">
        <v>104</v>
      </c>
      <c r="J1016" s="51" t="s">
        <v>297</v>
      </c>
      <c r="K1016" s="51" t="s">
        <v>298</v>
      </c>
      <c r="L1016" s="51" t="s">
        <v>310</v>
      </c>
      <c r="M1016" s="51" t="s">
        <v>358</v>
      </c>
      <c r="N1016" s="51" t="s">
        <v>363</v>
      </c>
      <c r="O1016" s="51" t="s">
        <v>99</v>
      </c>
      <c r="P1016" s="54">
        <v>1332</v>
      </c>
      <c r="Q1016" s="51" t="s">
        <v>99</v>
      </c>
      <c r="R1016" s="51" t="s">
        <v>1390</v>
      </c>
      <c r="S1016" s="51" t="s">
        <v>54</v>
      </c>
    </row>
    <row r="1017" spans="1:19" ht="14.1" hidden="1" customHeight="1" x14ac:dyDescent="0.3">
      <c r="A1017" s="52" t="s">
        <v>99</v>
      </c>
      <c r="B1017" s="51" t="s">
        <v>156</v>
      </c>
      <c r="C1017" s="51" t="s">
        <v>100</v>
      </c>
      <c r="D1017" s="51" t="s">
        <v>1414</v>
      </c>
      <c r="E1017" s="51" t="s">
        <v>1415</v>
      </c>
      <c r="F1017" s="51" t="s">
        <v>103</v>
      </c>
      <c r="G1017" s="53">
        <v>45716</v>
      </c>
      <c r="H1017" s="53">
        <v>45723</v>
      </c>
      <c r="I1017" s="51" t="s">
        <v>104</v>
      </c>
      <c r="J1017" s="51" t="s">
        <v>297</v>
      </c>
      <c r="K1017" s="51" t="s">
        <v>298</v>
      </c>
      <c r="L1017" s="51" t="s">
        <v>310</v>
      </c>
      <c r="M1017" s="51" t="s">
        <v>358</v>
      </c>
      <c r="N1017" s="51" t="s">
        <v>460</v>
      </c>
      <c r="O1017" s="51" t="s">
        <v>99</v>
      </c>
      <c r="P1017" s="54">
        <v>615.72</v>
      </c>
      <c r="Q1017" s="51" t="s">
        <v>99</v>
      </c>
      <c r="R1017" s="51" t="s">
        <v>1390</v>
      </c>
      <c r="S1017" s="51" t="s">
        <v>55</v>
      </c>
    </row>
    <row r="1018" spans="1:19" ht="14.1" hidden="1" customHeight="1" x14ac:dyDescent="0.3">
      <c r="A1018" s="52" t="s">
        <v>99</v>
      </c>
      <c r="B1018" s="51" t="s">
        <v>156</v>
      </c>
      <c r="C1018" s="51" t="s">
        <v>100</v>
      </c>
      <c r="D1018" s="51" t="s">
        <v>1416</v>
      </c>
      <c r="E1018" s="51" t="s">
        <v>1417</v>
      </c>
      <c r="F1018" s="51" t="s">
        <v>103</v>
      </c>
      <c r="G1018" s="53">
        <v>45716</v>
      </c>
      <c r="H1018" s="53">
        <v>45723</v>
      </c>
      <c r="I1018" s="51" t="s">
        <v>104</v>
      </c>
      <c r="J1018" s="51" t="s">
        <v>297</v>
      </c>
      <c r="K1018" s="51" t="s">
        <v>298</v>
      </c>
      <c r="L1018" s="51" t="s">
        <v>310</v>
      </c>
      <c r="M1018" s="51" t="s">
        <v>358</v>
      </c>
      <c r="N1018" s="51" t="s">
        <v>460</v>
      </c>
      <c r="O1018" s="51" t="s">
        <v>99</v>
      </c>
      <c r="P1018" s="54">
        <v>8436</v>
      </c>
      <c r="Q1018" s="51" t="s">
        <v>99</v>
      </c>
      <c r="R1018" s="51" t="s">
        <v>1390</v>
      </c>
      <c r="S1018" s="51" t="s">
        <v>55</v>
      </c>
    </row>
    <row r="1019" spans="1:19" ht="14.1" hidden="1" customHeight="1" x14ac:dyDescent="0.3">
      <c r="A1019" s="52" t="s">
        <v>99</v>
      </c>
      <c r="B1019" s="51" t="s">
        <v>156</v>
      </c>
      <c r="C1019" s="51" t="s">
        <v>100</v>
      </c>
      <c r="D1019" s="51" t="s">
        <v>1418</v>
      </c>
      <c r="E1019" s="51" t="s">
        <v>1419</v>
      </c>
      <c r="F1019" s="51" t="s">
        <v>103</v>
      </c>
      <c r="G1019" s="53">
        <v>45714</v>
      </c>
      <c r="H1019" s="53">
        <v>45723</v>
      </c>
      <c r="I1019" s="51" t="s">
        <v>104</v>
      </c>
      <c r="J1019" s="51" t="s">
        <v>297</v>
      </c>
      <c r="K1019" s="51" t="s">
        <v>298</v>
      </c>
      <c r="L1019" s="51" t="s">
        <v>310</v>
      </c>
      <c r="M1019" s="51" t="s">
        <v>358</v>
      </c>
      <c r="N1019" s="51" t="s">
        <v>359</v>
      </c>
      <c r="O1019" s="51" t="s">
        <v>99</v>
      </c>
      <c r="P1019" s="54">
        <v>1044</v>
      </c>
      <c r="Q1019" s="51" t="s">
        <v>99</v>
      </c>
      <c r="R1019" s="51" t="s">
        <v>1390</v>
      </c>
      <c r="S1019" s="51" t="s">
        <v>57</v>
      </c>
    </row>
    <row r="1020" spans="1:19" ht="14.1" hidden="1" customHeight="1" x14ac:dyDescent="0.3">
      <c r="A1020" s="52" t="s">
        <v>99</v>
      </c>
      <c r="B1020" s="51" t="s">
        <v>156</v>
      </c>
      <c r="C1020" s="51" t="s">
        <v>100</v>
      </c>
      <c r="D1020" s="51" t="s">
        <v>1420</v>
      </c>
      <c r="E1020" s="51" t="s">
        <v>1421</v>
      </c>
      <c r="F1020" s="51" t="s">
        <v>103</v>
      </c>
      <c r="G1020" s="53">
        <v>45716</v>
      </c>
      <c r="H1020" s="53">
        <v>45723</v>
      </c>
      <c r="I1020" s="51" t="s">
        <v>104</v>
      </c>
      <c r="J1020" s="51" t="s">
        <v>297</v>
      </c>
      <c r="K1020" s="51" t="s">
        <v>298</v>
      </c>
      <c r="L1020" s="51" t="s">
        <v>310</v>
      </c>
      <c r="M1020" s="51" t="s">
        <v>358</v>
      </c>
      <c r="N1020" s="51" t="s">
        <v>359</v>
      </c>
      <c r="O1020" s="51" t="s">
        <v>99</v>
      </c>
      <c r="P1020" s="54">
        <v>74514.990000000005</v>
      </c>
      <c r="Q1020" s="51" t="s">
        <v>99</v>
      </c>
      <c r="R1020" s="51" t="s">
        <v>1390</v>
      </c>
      <c r="S1020" s="51" t="s">
        <v>57</v>
      </c>
    </row>
    <row r="1021" spans="1:19" ht="14.1" hidden="1" customHeight="1" x14ac:dyDescent="0.3">
      <c r="A1021" s="52" t="s">
        <v>99</v>
      </c>
      <c r="B1021" s="51" t="s">
        <v>156</v>
      </c>
      <c r="C1021" s="51" t="s">
        <v>100</v>
      </c>
      <c r="D1021" s="51" t="s">
        <v>1422</v>
      </c>
      <c r="E1021" s="51" t="s">
        <v>1423</v>
      </c>
      <c r="F1021" s="51" t="s">
        <v>103</v>
      </c>
      <c r="G1021" s="53">
        <v>45715</v>
      </c>
      <c r="H1021" s="53">
        <v>45723</v>
      </c>
      <c r="I1021" s="51" t="s">
        <v>104</v>
      </c>
      <c r="J1021" s="51" t="s">
        <v>297</v>
      </c>
      <c r="K1021" s="51" t="s">
        <v>298</v>
      </c>
      <c r="L1021" s="51" t="s">
        <v>310</v>
      </c>
      <c r="M1021" s="51" t="s">
        <v>358</v>
      </c>
      <c r="N1021" s="51" t="s">
        <v>359</v>
      </c>
      <c r="O1021" s="51" t="s">
        <v>99</v>
      </c>
      <c r="P1021" s="54">
        <v>74</v>
      </c>
      <c r="Q1021" s="51" t="s">
        <v>99</v>
      </c>
      <c r="R1021" s="51" t="s">
        <v>1390</v>
      </c>
      <c r="S1021" s="51" t="s">
        <v>57</v>
      </c>
    </row>
    <row r="1022" spans="1:19" ht="14.1" hidden="1" customHeight="1" x14ac:dyDescent="0.3">
      <c r="A1022" s="52" t="s">
        <v>99</v>
      </c>
      <c r="B1022" s="51" t="s">
        <v>156</v>
      </c>
      <c r="C1022" s="51" t="s">
        <v>100</v>
      </c>
      <c r="D1022" s="51" t="s">
        <v>1424</v>
      </c>
      <c r="E1022" s="51" t="s">
        <v>1425</v>
      </c>
      <c r="F1022" s="51" t="s">
        <v>103</v>
      </c>
      <c r="G1022" s="53">
        <v>45716</v>
      </c>
      <c r="H1022" s="53">
        <v>45723</v>
      </c>
      <c r="I1022" s="51" t="s">
        <v>104</v>
      </c>
      <c r="J1022" s="51" t="s">
        <v>297</v>
      </c>
      <c r="K1022" s="51" t="s">
        <v>298</v>
      </c>
      <c r="L1022" s="51" t="s">
        <v>310</v>
      </c>
      <c r="M1022" s="51" t="s">
        <v>358</v>
      </c>
      <c r="N1022" s="51" t="s">
        <v>376</v>
      </c>
      <c r="O1022" s="51" t="s">
        <v>99</v>
      </c>
      <c r="P1022" s="54">
        <v>8004</v>
      </c>
      <c r="Q1022" s="51" t="s">
        <v>99</v>
      </c>
      <c r="R1022" s="51" t="s">
        <v>1390</v>
      </c>
      <c r="S1022" s="51" t="s">
        <v>64</v>
      </c>
    </row>
    <row r="1023" spans="1:19" ht="14.1" hidden="1" customHeight="1" x14ac:dyDescent="0.3">
      <c r="A1023" s="52" t="s">
        <v>99</v>
      </c>
      <c r="B1023" s="51" t="s">
        <v>156</v>
      </c>
      <c r="C1023" s="51" t="s">
        <v>100</v>
      </c>
      <c r="D1023" s="51" t="s">
        <v>1426</v>
      </c>
      <c r="E1023" s="51" t="s">
        <v>1427</v>
      </c>
      <c r="F1023" s="51" t="s">
        <v>103</v>
      </c>
      <c r="G1023" s="53">
        <v>45716</v>
      </c>
      <c r="H1023" s="53">
        <v>45723</v>
      </c>
      <c r="I1023" s="51" t="s">
        <v>104</v>
      </c>
      <c r="J1023" s="51" t="s">
        <v>297</v>
      </c>
      <c r="K1023" s="51" t="s">
        <v>298</v>
      </c>
      <c r="L1023" s="51" t="s">
        <v>310</v>
      </c>
      <c r="M1023" s="51" t="s">
        <v>358</v>
      </c>
      <c r="N1023" s="51" t="s">
        <v>376</v>
      </c>
      <c r="O1023" s="51" t="s">
        <v>99</v>
      </c>
      <c r="P1023" s="54">
        <v>1374.67</v>
      </c>
      <c r="Q1023" s="51" t="s">
        <v>99</v>
      </c>
      <c r="R1023" s="51" t="s">
        <v>1390</v>
      </c>
      <c r="S1023" s="51" t="s">
        <v>64</v>
      </c>
    </row>
    <row r="1024" spans="1:19" ht="14.1" hidden="1" customHeight="1" x14ac:dyDescent="0.3">
      <c r="A1024" s="52" t="s">
        <v>99</v>
      </c>
      <c r="B1024" s="51" t="s">
        <v>156</v>
      </c>
      <c r="C1024" s="51" t="s">
        <v>100</v>
      </c>
      <c r="D1024" s="51" t="s">
        <v>1428</v>
      </c>
      <c r="E1024" s="51" t="s">
        <v>1429</v>
      </c>
      <c r="F1024" s="51" t="s">
        <v>103</v>
      </c>
      <c r="G1024" s="53">
        <v>45716</v>
      </c>
      <c r="H1024" s="53">
        <v>45723</v>
      </c>
      <c r="I1024" s="51" t="s">
        <v>104</v>
      </c>
      <c r="J1024" s="51" t="s">
        <v>297</v>
      </c>
      <c r="K1024" s="51" t="s">
        <v>298</v>
      </c>
      <c r="L1024" s="51" t="s">
        <v>310</v>
      </c>
      <c r="M1024" s="51" t="s">
        <v>358</v>
      </c>
      <c r="N1024" s="51" t="s">
        <v>376</v>
      </c>
      <c r="O1024" s="51" t="s">
        <v>99</v>
      </c>
      <c r="P1024" s="54">
        <v>113864.3</v>
      </c>
      <c r="Q1024" s="51" t="s">
        <v>99</v>
      </c>
      <c r="R1024" s="51" t="s">
        <v>1390</v>
      </c>
      <c r="S1024" s="51" t="s">
        <v>64</v>
      </c>
    </row>
    <row r="1025" spans="1:19" ht="14.1" hidden="1" customHeight="1" x14ac:dyDescent="0.3">
      <c r="A1025" s="52" t="s">
        <v>99</v>
      </c>
      <c r="B1025" s="51" t="s">
        <v>156</v>
      </c>
      <c r="C1025" s="51" t="s">
        <v>100</v>
      </c>
      <c r="D1025" s="51" t="s">
        <v>1430</v>
      </c>
      <c r="E1025" s="51" t="s">
        <v>1431</v>
      </c>
      <c r="F1025" s="51" t="s">
        <v>103</v>
      </c>
      <c r="G1025" s="53">
        <v>45716</v>
      </c>
      <c r="H1025" s="53">
        <v>45723</v>
      </c>
      <c r="I1025" s="51" t="s">
        <v>104</v>
      </c>
      <c r="J1025" s="51" t="s">
        <v>297</v>
      </c>
      <c r="K1025" s="51" t="s">
        <v>298</v>
      </c>
      <c r="L1025" s="51" t="s">
        <v>310</v>
      </c>
      <c r="M1025" s="51" t="s">
        <v>358</v>
      </c>
      <c r="N1025" s="51" t="s">
        <v>443</v>
      </c>
      <c r="O1025" s="51" t="s">
        <v>99</v>
      </c>
      <c r="P1025" s="54">
        <v>1392</v>
      </c>
      <c r="Q1025" s="51" t="s">
        <v>99</v>
      </c>
      <c r="R1025" s="51" t="s">
        <v>1390</v>
      </c>
      <c r="S1025" s="51" t="s">
        <v>65</v>
      </c>
    </row>
    <row r="1026" spans="1:19" ht="14.1" hidden="1" customHeight="1" x14ac:dyDescent="0.3">
      <c r="A1026" s="52" t="s">
        <v>99</v>
      </c>
      <c r="B1026" s="51" t="s">
        <v>156</v>
      </c>
      <c r="C1026" s="51" t="s">
        <v>100</v>
      </c>
      <c r="D1026" s="51" t="s">
        <v>1432</v>
      </c>
      <c r="E1026" s="51" t="s">
        <v>1433</v>
      </c>
      <c r="F1026" s="51" t="s">
        <v>103</v>
      </c>
      <c r="G1026" s="53">
        <v>45716</v>
      </c>
      <c r="H1026" s="53">
        <v>45723</v>
      </c>
      <c r="I1026" s="51" t="s">
        <v>104</v>
      </c>
      <c r="J1026" s="51" t="s">
        <v>297</v>
      </c>
      <c r="K1026" s="51" t="s">
        <v>298</v>
      </c>
      <c r="L1026" s="51" t="s">
        <v>310</v>
      </c>
      <c r="M1026" s="51" t="s">
        <v>358</v>
      </c>
      <c r="N1026" s="51" t="s">
        <v>443</v>
      </c>
      <c r="O1026" s="51" t="s">
        <v>99</v>
      </c>
      <c r="P1026" s="54">
        <v>296</v>
      </c>
      <c r="Q1026" s="51" t="s">
        <v>99</v>
      </c>
      <c r="R1026" s="51" t="s">
        <v>1390</v>
      </c>
      <c r="S1026" s="51" t="s">
        <v>65</v>
      </c>
    </row>
    <row r="1027" spans="1:19" ht="14.1" hidden="1" customHeight="1" x14ac:dyDescent="0.3">
      <c r="A1027" s="52" t="s">
        <v>99</v>
      </c>
      <c r="B1027" s="51" t="s">
        <v>156</v>
      </c>
      <c r="C1027" s="51" t="s">
        <v>100</v>
      </c>
      <c r="D1027" s="51" t="s">
        <v>1434</v>
      </c>
      <c r="E1027" s="51" t="s">
        <v>1435</v>
      </c>
      <c r="F1027" s="51" t="s">
        <v>103</v>
      </c>
      <c r="G1027" s="53">
        <v>45716</v>
      </c>
      <c r="H1027" s="53">
        <v>45723</v>
      </c>
      <c r="I1027" s="51" t="s">
        <v>104</v>
      </c>
      <c r="J1027" s="51" t="s">
        <v>297</v>
      </c>
      <c r="K1027" s="51" t="s">
        <v>298</v>
      </c>
      <c r="L1027" s="51" t="s">
        <v>310</v>
      </c>
      <c r="M1027" s="51" t="s">
        <v>358</v>
      </c>
      <c r="N1027" s="51" t="s">
        <v>379</v>
      </c>
      <c r="O1027" s="51" t="s">
        <v>99</v>
      </c>
      <c r="P1027" s="54">
        <v>2721.4</v>
      </c>
      <c r="Q1027" s="51" t="s">
        <v>99</v>
      </c>
      <c r="R1027" s="51" t="s">
        <v>1390</v>
      </c>
      <c r="S1027" s="51" t="s">
        <v>58</v>
      </c>
    </row>
    <row r="1028" spans="1:19" ht="14.1" hidden="1" customHeight="1" x14ac:dyDescent="0.3">
      <c r="A1028" s="52" t="s">
        <v>99</v>
      </c>
      <c r="B1028" s="51" t="s">
        <v>156</v>
      </c>
      <c r="C1028" s="51" t="s">
        <v>100</v>
      </c>
      <c r="D1028" s="51" t="s">
        <v>1436</v>
      </c>
      <c r="E1028" s="51" t="s">
        <v>1437</v>
      </c>
      <c r="F1028" s="51" t="s">
        <v>103</v>
      </c>
      <c r="G1028" s="53">
        <v>45716</v>
      </c>
      <c r="H1028" s="53">
        <v>45723</v>
      </c>
      <c r="I1028" s="51" t="s">
        <v>104</v>
      </c>
      <c r="J1028" s="51" t="s">
        <v>297</v>
      </c>
      <c r="K1028" s="51" t="s">
        <v>298</v>
      </c>
      <c r="L1028" s="51" t="s">
        <v>310</v>
      </c>
      <c r="M1028" s="51" t="s">
        <v>358</v>
      </c>
      <c r="N1028" s="51" t="s">
        <v>379</v>
      </c>
      <c r="O1028" s="51" t="s">
        <v>99</v>
      </c>
      <c r="P1028" s="54">
        <v>5079.6899999999996</v>
      </c>
      <c r="Q1028" s="51" t="s">
        <v>99</v>
      </c>
      <c r="R1028" s="51" t="s">
        <v>1390</v>
      </c>
      <c r="S1028" s="51" t="s">
        <v>58</v>
      </c>
    </row>
    <row r="1029" spans="1:19" ht="14.1" hidden="1" customHeight="1" x14ac:dyDescent="0.3">
      <c r="A1029" s="52" t="s">
        <v>99</v>
      </c>
      <c r="B1029" s="51" t="s">
        <v>156</v>
      </c>
      <c r="C1029" s="51" t="s">
        <v>100</v>
      </c>
      <c r="D1029" s="51" t="s">
        <v>1438</v>
      </c>
      <c r="E1029" s="51" t="s">
        <v>1439</v>
      </c>
      <c r="F1029" s="51" t="s">
        <v>103</v>
      </c>
      <c r="G1029" s="53">
        <v>45716</v>
      </c>
      <c r="H1029" s="53">
        <v>45723</v>
      </c>
      <c r="I1029" s="51" t="s">
        <v>104</v>
      </c>
      <c r="J1029" s="51" t="s">
        <v>297</v>
      </c>
      <c r="K1029" s="51" t="s">
        <v>298</v>
      </c>
      <c r="L1029" s="51" t="s">
        <v>310</v>
      </c>
      <c r="M1029" s="51" t="s">
        <v>358</v>
      </c>
      <c r="N1029" s="51" t="s">
        <v>379</v>
      </c>
      <c r="O1029" s="51" t="s">
        <v>99</v>
      </c>
      <c r="P1029" s="54">
        <v>13737.17</v>
      </c>
      <c r="Q1029" s="51" t="s">
        <v>99</v>
      </c>
      <c r="R1029" s="51" t="s">
        <v>1390</v>
      </c>
      <c r="S1029" s="51" t="s">
        <v>58</v>
      </c>
    </row>
    <row r="1030" spans="1:19" ht="14.1" hidden="1" customHeight="1" x14ac:dyDescent="0.3">
      <c r="A1030" s="52" t="s">
        <v>99</v>
      </c>
      <c r="B1030" s="51" t="s">
        <v>156</v>
      </c>
      <c r="C1030" s="51" t="s">
        <v>100</v>
      </c>
      <c r="D1030" s="51" t="s">
        <v>1440</v>
      </c>
      <c r="E1030" s="51" t="s">
        <v>1441</v>
      </c>
      <c r="F1030" s="51" t="s">
        <v>103</v>
      </c>
      <c r="G1030" s="53">
        <v>45716</v>
      </c>
      <c r="H1030" s="53">
        <v>45723</v>
      </c>
      <c r="I1030" s="51" t="s">
        <v>104</v>
      </c>
      <c r="J1030" s="51" t="s">
        <v>297</v>
      </c>
      <c r="K1030" s="51" t="s">
        <v>298</v>
      </c>
      <c r="L1030" s="51" t="s">
        <v>310</v>
      </c>
      <c r="M1030" s="51" t="s">
        <v>358</v>
      </c>
      <c r="N1030" s="51" t="s">
        <v>379</v>
      </c>
      <c r="O1030" s="51" t="s">
        <v>99</v>
      </c>
      <c r="P1030" s="54">
        <v>296</v>
      </c>
      <c r="Q1030" s="51" t="s">
        <v>99</v>
      </c>
      <c r="R1030" s="51" t="s">
        <v>1390</v>
      </c>
      <c r="S1030" s="51" t="s">
        <v>58</v>
      </c>
    </row>
    <row r="1031" spans="1:19" ht="14.1" hidden="1" customHeight="1" x14ac:dyDescent="0.3">
      <c r="A1031" s="52" t="s">
        <v>99</v>
      </c>
      <c r="B1031" s="51" t="s">
        <v>156</v>
      </c>
      <c r="C1031" s="51" t="s">
        <v>100</v>
      </c>
      <c r="D1031" s="51" t="s">
        <v>1442</v>
      </c>
      <c r="E1031" s="51" t="s">
        <v>1443</v>
      </c>
      <c r="F1031" s="51" t="s">
        <v>103</v>
      </c>
      <c r="G1031" s="53">
        <v>45716</v>
      </c>
      <c r="H1031" s="53">
        <v>45723</v>
      </c>
      <c r="I1031" s="51" t="s">
        <v>104</v>
      </c>
      <c r="J1031" s="51" t="s">
        <v>297</v>
      </c>
      <c r="K1031" s="51" t="s">
        <v>298</v>
      </c>
      <c r="L1031" s="51" t="s">
        <v>310</v>
      </c>
      <c r="M1031" s="51" t="s">
        <v>358</v>
      </c>
      <c r="N1031" s="51" t="s">
        <v>480</v>
      </c>
      <c r="O1031" s="51" t="s">
        <v>99</v>
      </c>
      <c r="P1031" s="54">
        <v>2741.09</v>
      </c>
      <c r="Q1031" s="51" t="s">
        <v>99</v>
      </c>
      <c r="R1031" s="51" t="s">
        <v>1390</v>
      </c>
      <c r="S1031" s="51" t="s">
        <v>60</v>
      </c>
    </row>
    <row r="1032" spans="1:19" ht="14.1" hidden="1" customHeight="1" x14ac:dyDescent="0.3">
      <c r="A1032" s="52" t="s">
        <v>99</v>
      </c>
      <c r="B1032" s="51" t="s">
        <v>156</v>
      </c>
      <c r="C1032" s="51" t="s">
        <v>100</v>
      </c>
      <c r="D1032" s="51" t="s">
        <v>1444</v>
      </c>
      <c r="E1032" s="51" t="s">
        <v>1445</v>
      </c>
      <c r="F1032" s="51" t="s">
        <v>103</v>
      </c>
      <c r="G1032" s="53">
        <v>45716</v>
      </c>
      <c r="H1032" s="53">
        <v>45723</v>
      </c>
      <c r="I1032" s="51" t="s">
        <v>104</v>
      </c>
      <c r="J1032" s="51" t="s">
        <v>297</v>
      </c>
      <c r="K1032" s="51" t="s">
        <v>298</v>
      </c>
      <c r="L1032" s="51" t="s">
        <v>310</v>
      </c>
      <c r="M1032" s="51" t="s">
        <v>358</v>
      </c>
      <c r="N1032" s="51" t="s">
        <v>412</v>
      </c>
      <c r="O1032" s="51" t="s">
        <v>99</v>
      </c>
      <c r="P1032" s="54">
        <v>522</v>
      </c>
      <c r="Q1032" s="51" t="s">
        <v>99</v>
      </c>
      <c r="R1032" s="51" t="s">
        <v>1390</v>
      </c>
      <c r="S1032" s="51" t="s">
        <v>73</v>
      </c>
    </row>
    <row r="1033" spans="1:19" ht="14.1" hidden="1" customHeight="1" x14ac:dyDescent="0.3">
      <c r="A1033" s="52" t="s">
        <v>99</v>
      </c>
      <c r="B1033" s="51" t="s">
        <v>156</v>
      </c>
      <c r="C1033" s="51" t="s">
        <v>100</v>
      </c>
      <c r="D1033" s="51" t="s">
        <v>1446</v>
      </c>
      <c r="E1033" s="51" t="s">
        <v>1447</v>
      </c>
      <c r="F1033" s="51" t="s">
        <v>103</v>
      </c>
      <c r="G1033" s="53">
        <v>45716</v>
      </c>
      <c r="H1033" s="53">
        <v>45723</v>
      </c>
      <c r="I1033" s="51" t="s">
        <v>104</v>
      </c>
      <c r="J1033" s="51" t="s">
        <v>297</v>
      </c>
      <c r="K1033" s="51" t="s">
        <v>298</v>
      </c>
      <c r="L1033" s="51" t="s">
        <v>310</v>
      </c>
      <c r="M1033" s="51" t="s">
        <v>358</v>
      </c>
      <c r="N1033" s="51" t="s">
        <v>808</v>
      </c>
      <c r="O1033" s="51" t="s">
        <v>99</v>
      </c>
      <c r="P1033" s="54">
        <v>444</v>
      </c>
      <c r="Q1033" s="51" t="s">
        <v>99</v>
      </c>
      <c r="R1033" s="51" t="s">
        <v>1390</v>
      </c>
      <c r="S1033" s="51" t="s">
        <v>78</v>
      </c>
    </row>
    <row r="1034" spans="1:19" ht="14.1" hidden="1" customHeight="1" x14ac:dyDescent="0.3">
      <c r="A1034" s="52" t="s">
        <v>99</v>
      </c>
      <c r="B1034" s="51" t="s">
        <v>156</v>
      </c>
      <c r="C1034" s="51" t="s">
        <v>100</v>
      </c>
      <c r="D1034" s="51" t="s">
        <v>1448</v>
      </c>
      <c r="E1034" s="51" t="s">
        <v>1449</v>
      </c>
      <c r="F1034" s="51" t="s">
        <v>103</v>
      </c>
      <c r="G1034" s="53">
        <v>45712</v>
      </c>
      <c r="H1034" s="53">
        <v>45723</v>
      </c>
      <c r="I1034" s="51" t="s">
        <v>104</v>
      </c>
      <c r="J1034" s="51" t="s">
        <v>216</v>
      </c>
      <c r="K1034" s="51" t="s">
        <v>217</v>
      </c>
      <c r="L1034" s="51" t="s">
        <v>310</v>
      </c>
      <c r="M1034" s="51" t="s">
        <v>358</v>
      </c>
      <c r="N1034" s="51" t="s">
        <v>1311</v>
      </c>
      <c r="O1034" s="51" t="s">
        <v>99</v>
      </c>
      <c r="P1034" s="54">
        <v>9659</v>
      </c>
      <c r="Q1034" s="51" t="s">
        <v>99</v>
      </c>
      <c r="R1034" s="51" t="s">
        <v>1390</v>
      </c>
      <c r="S1034" s="51" t="s">
        <v>53</v>
      </c>
    </row>
    <row r="1035" spans="1:19" ht="14.1" hidden="1" customHeight="1" x14ac:dyDescent="0.3">
      <c r="A1035" s="52" t="s">
        <v>99</v>
      </c>
      <c r="B1035" s="51" t="s">
        <v>156</v>
      </c>
      <c r="C1035" s="51" t="s">
        <v>100</v>
      </c>
      <c r="D1035" s="51" t="s">
        <v>1450</v>
      </c>
      <c r="E1035" s="51" t="s">
        <v>1451</v>
      </c>
      <c r="F1035" s="51" t="s">
        <v>103</v>
      </c>
      <c r="G1035" s="53">
        <v>45715</v>
      </c>
      <c r="H1035" s="53">
        <v>45723</v>
      </c>
      <c r="I1035" s="51" t="s">
        <v>104</v>
      </c>
      <c r="J1035" s="51" t="s">
        <v>216</v>
      </c>
      <c r="K1035" s="51" t="s">
        <v>217</v>
      </c>
      <c r="L1035" s="51" t="s">
        <v>279</v>
      </c>
      <c r="M1035" s="51" t="s">
        <v>358</v>
      </c>
      <c r="N1035" s="51" t="s">
        <v>1452</v>
      </c>
      <c r="O1035" s="51" t="s">
        <v>99</v>
      </c>
      <c r="P1035" s="54">
        <v>8375.2000000000007</v>
      </c>
      <c r="Q1035" s="51" t="s">
        <v>99</v>
      </c>
      <c r="R1035" s="51" t="s">
        <v>1390</v>
      </c>
      <c r="S1035" s="51" t="s">
        <v>52</v>
      </c>
    </row>
    <row r="1036" spans="1:19" ht="14.1" hidden="1" customHeight="1" x14ac:dyDescent="0.3">
      <c r="A1036" s="52" t="s">
        <v>99</v>
      </c>
      <c r="B1036" s="51" t="s">
        <v>156</v>
      </c>
      <c r="C1036" s="51" t="s">
        <v>100</v>
      </c>
      <c r="D1036" s="51" t="s">
        <v>1453</v>
      </c>
      <c r="E1036" s="51" t="s">
        <v>1454</v>
      </c>
      <c r="F1036" s="51" t="s">
        <v>103</v>
      </c>
      <c r="G1036" s="53">
        <v>45716</v>
      </c>
      <c r="H1036" s="53">
        <v>45723</v>
      </c>
      <c r="I1036" s="51" t="s">
        <v>104</v>
      </c>
      <c r="J1036" s="51" t="s">
        <v>216</v>
      </c>
      <c r="K1036" s="51" t="s">
        <v>217</v>
      </c>
      <c r="L1036" s="51" t="s">
        <v>279</v>
      </c>
      <c r="M1036" s="51" t="s">
        <v>358</v>
      </c>
      <c r="N1036" s="51" t="s">
        <v>460</v>
      </c>
      <c r="O1036" s="51" t="s">
        <v>99</v>
      </c>
      <c r="P1036" s="54">
        <v>10037.469999999999</v>
      </c>
      <c r="Q1036" s="51" t="s">
        <v>99</v>
      </c>
      <c r="R1036" s="51" t="s">
        <v>1390</v>
      </c>
      <c r="S1036" s="51" t="s">
        <v>55</v>
      </c>
    </row>
    <row r="1037" spans="1:19" ht="14.1" hidden="1" customHeight="1" x14ac:dyDescent="0.3">
      <c r="A1037" s="52" t="s">
        <v>99</v>
      </c>
      <c r="B1037" s="51" t="s">
        <v>123</v>
      </c>
      <c r="C1037" s="51" t="s">
        <v>100</v>
      </c>
      <c r="D1037" s="51" t="s">
        <v>1455</v>
      </c>
      <c r="E1037" s="51" t="s">
        <v>99</v>
      </c>
      <c r="F1037" s="51" t="s">
        <v>287</v>
      </c>
      <c r="G1037" s="53">
        <v>45777</v>
      </c>
      <c r="H1037" s="53">
        <v>45777</v>
      </c>
      <c r="I1037" s="51" t="s">
        <v>104</v>
      </c>
      <c r="J1037" s="51" t="s">
        <v>288</v>
      </c>
      <c r="K1037" s="51" t="s">
        <v>289</v>
      </c>
      <c r="L1037" s="51" t="s">
        <v>99</v>
      </c>
      <c r="M1037" s="51" t="s">
        <v>280</v>
      </c>
      <c r="N1037" s="51" t="s">
        <v>290</v>
      </c>
      <c r="O1037" s="51" t="s">
        <v>99</v>
      </c>
      <c r="P1037" s="54">
        <v>65520.92</v>
      </c>
      <c r="Q1037" s="51" t="s">
        <v>99</v>
      </c>
      <c r="R1037" s="51" t="s">
        <v>1456</v>
      </c>
      <c r="S1037" s="51" t="s">
        <v>1457</v>
      </c>
    </row>
    <row r="1038" spans="1:19" ht="14.1" hidden="1" customHeight="1" x14ac:dyDescent="0.3">
      <c r="A1038" s="52" t="s">
        <v>99</v>
      </c>
      <c r="B1038" s="51" t="s">
        <v>123</v>
      </c>
      <c r="C1038" s="51" t="s">
        <v>100</v>
      </c>
      <c r="D1038" s="51" t="s">
        <v>1458</v>
      </c>
      <c r="E1038" s="51" t="s">
        <v>99</v>
      </c>
      <c r="F1038" s="51" t="s">
        <v>287</v>
      </c>
      <c r="G1038" s="53">
        <v>45777</v>
      </c>
      <c r="H1038" s="53">
        <v>45777</v>
      </c>
      <c r="I1038" s="51" t="s">
        <v>104</v>
      </c>
      <c r="J1038" s="51" t="s">
        <v>294</v>
      </c>
      <c r="K1038" s="51" t="s">
        <v>295</v>
      </c>
      <c r="L1038" s="51" t="s">
        <v>99</v>
      </c>
      <c r="M1038" s="51" t="s">
        <v>280</v>
      </c>
      <c r="N1038" s="51" t="s">
        <v>290</v>
      </c>
      <c r="O1038" s="51" t="s">
        <v>99</v>
      </c>
      <c r="P1038" s="54">
        <v>2155664.96</v>
      </c>
      <c r="Q1038" s="51" t="s">
        <v>99</v>
      </c>
      <c r="R1038" s="51" t="s">
        <v>1456</v>
      </c>
      <c r="S1038" s="51" t="s">
        <v>1459</v>
      </c>
    </row>
    <row r="1039" spans="1:19" ht="14.1" hidden="1" customHeight="1" x14ac:dyDescent="0.3">
      <c r="A1039" s="52" t="s">
        <v>99</v>
      </c>
      <c r="B1039" s="51" t="s">
        <v>123</v>
      </c>
      <c r="C1039" s="51" t="s">
        <v>100</v>
      </c>
      <c r="D1039" s="51" t="s">
        <v>1460</v>
      </c>
      <c r="E1039" s="51" t="s">
        <v>1461</v>
      </c>
      <c r="F1039" s="51" t="s">
        <v>103</v>
      </c>
      <c r="G1039" s="53">
        <v>45744</v>
      </c>
      <c r="H1039" s="53">
        <v>45755</v>
      </c>
      <c r="I1039" s="51" t="s">
        <v>104</v>
      </c>
      <c r="J1039" s="51" t="s">
        <v>500</v>
      </c>
      <c r="K1039" s="51" t="s">
        <v>501</v>
      </c>
      <c r="L1039" s="51" t="s">
        <v>279</v>
      </c>
      <c r="M1039" s="51" t="s">
        <v>280</v>
      </c>
      <c r="N1039" s="51" t="s">
        <v>99</v>
      </c>
      <c r="O1039" s="51" t="s">
        <v>502</v>
      </c>
      <c r="P1039" s="54">
        <v>101113.05</v>
      </c>
      <c r="Q1039" s="51" t="s">
        <v>99</v>
      </c>
      <c r="R1039" s="51" t="s">
        <v>129</v>
      </c>
      <c r="S1039" s="51" t="s">
        <v>1221</v>
      </c>
    </row>
    <row r="1040" spans="1:19" ht="14.1" hidden="1" customHeight="1" x14ac:dyDescent="0.3">
      <c r="A1040" s="52" t="s">
        <v>99</v>
      </c>
      <c r="B1040" s="51" t="s">
        <v>123</v>
      </c>
      <c r="C1040" s="51" t="s">
        <v>100</v>
      </c>
      <c r="D1040" s="51" t="s">
        <v>1462</v>
      </c>
      <c r="E1040" s="51" t="s">
        <v>1463</v>
      </c>
      <c r="F1040" s="51" t="s">
        <v>103</v>
      </c>
      <c r="G1040" s="53">
        <v>45744</v>
      </c>
      <c r="H1040" s="53">
        <v>45755</v>
      </c>
      <c r="I1040" s="51" t="s">
        <v>104</v>
      </c>
      <c r="J1040" s="51" t="s">
        <v>500</v>
      </c>
      <c r="K1040" s="51" t="s">
        <v>501</v>
      </c>
      <c r="L1040" s="51" t="s">
        <v>279</v>
      </c>
      <c r="M1040" s="51" t="s">
        <v>280</v>
      </c>
      <c r="N1040" s="51" t="s">
        <v>99</v>
      </c>
      <c r="O1040" s="51" t="s">
        <v>281</v>
      </c>
      <c r="P1040" s="54">
        <v>2019525.63</v>
      </c>
      <c r="Q1040" s="51" t="s">
        <v>99</v>
      </c>
      <c r="R1040" s="51" t="s">
        <v>129</v>
      </c>
      <c r="S1040" s="51" t="s">
        <v>282</v>
      </c>
    </row>
    <row r="1041" spans="1:19" ht="14.1" hidden="1" customHeight="1" x14ac:dyDescent="0.3">
      <c r="A1041" s="52" t="s">
        <v>99</v>
      </c>
      <c r="B1041" s="51" t="s">
        <v>123</v>
      </c>
      <c r="C1041" s="51" t="s">
        <v>100</v>
      </c>
      <c r="D1041" s="51" t="s">
        <v>1464</v>
      </c>
      <c r="E1041" s="51" t="s">
        <v>1465</v>
      </c>
      <c r="F1041" s="51" t="s">
        <v>103</v>
      </c>
      <c r="G1041" s="53">
        <v>45744</v>
      </c>
      <c r="H1041" s="53">
        <v>45755</v>
      </c>
      <c r="I1041" s="51" t="s">
        <v>104</v>
      </c>
      <c r="J1041" s="51" t="s">
        <v>500</v>
      </c>
      <c r="K1041" s="51" t="s">
        <v>501</v>
      </c>
      <c r="L1041" s="51" t="s">
        <v>279</v>
      </c>
      <c r="M1041" s="51" t="s">
        <v>280</v>
      </c>
      <c r="N1041" s="51" t="s">
        <v>99</v>
      </c>
      <c r="O1041" s="51" t="s">
        <v>281</v>
      </c>
      <c r="P1041" s="54">
        <v>1026743.18</v>
      </c>
      <c r="Q1041" s="51" t="s">
        <v>99</v>
      </c>
      <c r="R1041" s="51" t="s">
        <v>129</v>
      </c>
      <c r="S1041" s="51" t="s">
        <v>282</v>
      </c>
    </row>
    <row r="1042" spans="1:19" ht="14.1" hidden="1" customHeight="1" x14ac:dyDescent="0.3">
      <c r="A1042" s="52" t="s">
        <v>99</v>
      </c>
      <c r="B1042" s="51" t="s">
        <v>123</v>
      </c>
      <c r="C1042" s="51" t="s">
        <v>100</v>
      </c>
      <c r="D1042" s="51" t="s">
        <v>1466</v>
      </c>
      <c r="E1042" s="51" t="s">
        <v>1467</v>
      </c>
      <c r="F1042" s="51" t="s">
        <v>103</v>
      </c>
      <c r="G1042" s="53">
        <v>45747</v>
      </c>
      <c r="H1042" s="53">
        <v>45755</v>
      </c>
      <c r="I1042" s="51" t="s">
        <v>104</v>
      </c>
      <c r="J1042" s="51" t="s">
        <v>297</v>
      </c>
      <c r="K1042" s="51" t="s">
        <v>298</v>
      </c>
      <c r="L1042" s="51" t="s">
        <v>310</v>
      </c>
      <c r="M1042" s="51" t="s">
        <v>280</v>
      </c>
      <c r="N1042" s="51" t="s">
        <v>99</v>
      </c>
      <c r="O1042" s="51" t="s">
        <v>281</v>
      </c>
      <c r="P1042" s="54">
        <v>50446.8</v>
      </c>
      <c r="Q1042" s="51" t="s">
        <v>99</v>
      </c>
      <c r="R1042" s="51" t="s">
        <v>129</v>
      </c>
      <c r="S1042" s="51" t="s">
        <v>282</v>
      </c>
    </row>
    <row r="1043" spans="1:19" ht="14.1" hidden="1" customHeight="1" x14ac:dyDescent="0.3">
      <c r="A1043" s="52" t="s">
        <v>99</v>
      </c>
      <c r="B1043" s="51" t="s">
        <v>123</v>
      </c>
      <c r="C1043" s="51" t="s">
        <v>100</v>
      </c>
      <c r="D1043" s="51" t="s">
        <v>1466</v>
      </c>
      <c r="E1043" s="51" t="s">
        <v>1467</v>
      </c>
      <c r="F1043" s="51" t="s">
        <v>103</v>
      </c>
      <c r="G1043" s="53">
        <v>45747</v>
      </c>
      <c r="H1043" s="53">
        <v>45755</v>
      </c>
      <c r="I1043" s="51" t="s">
        <v>104</v>
      </c>
      <c r="J1043" s="51" t="s">
        <v>297</v>
      </c>
      <c r="K1043" s="51" t="s">
        <v>298</v>
      </c>
      <c r="L1043" s="51" t="s">
        <v>310</v>
      </c>
      <c r="M1043" s="51" t="s">
        <v>280</v>
      </c>
      <c r="N1043" s="51" t="s">
        <v>99</v>
      </c>
      <c r="O1043" s="51" t="s">
        <v>515</v>
      </c>
      <c r="P1043" s="54">
        <v>20528.64</v>
      </c>
      <c r="Q1043" s="51" t="s">
        <v>99</v>
      </c>
      <c r="R1043" s="51" t="s">
        <v>129</v>
      </c>
      <c r="S1043" s="51" t="s">
        <v>1337</v>
      </c>
    </row>
    <row r="1044" spans="1:19" ht="14.1" hidden="1" customHeight="1" x14ac:dyDescent="0.3">
      <c r="A1044" s="52" t="s">
        <v>99</v>
      </c>
      <c r="B1044" s="51" t="s">
        <v>123</v>
      </c>
      <c r="C1044" s="51" t="s">
        <v>100</v>
      </c>
      <c r="D1044" s="51" t="s">
        <v>1466</v>
      </c>
      <c r="E1044" s="51" t="s">
        <v>1467</v>
      </c>
      <c r="F1044" s="51" t="s">
        <v>103</v>
      </c>
      <c r="G1044" s="53">
        <v>45747</v>
      </c>
      <c r="H1044" s="53">
        <v>45755</v>
      </c>
      <c r="I1044" s="51" t="s">
        <v>104</v>
      </c>
      <c r="J1044" s="51" t="s">
        <v>297</v>
      </c>
      <c r="K1044" s="51" t="s">
        <v>298</v>
      </c>
      <c r="L1044" s="51" t="s">
        <v>310</v>
      </c>
      <c r="M1044" s="51" t="s">
        <v>280</v>
      </c>
      <c r="N1044" s="51" t="s">
        <v>99</v>
      </c>
      <c r="O1044" s="51" t="s">
        <v>281</v>
      </c>
      <c r="P1044" s="54">
        <v>186292.44</v>
      </c>
      <c r="Q1044" s="51" t="s">
        <v>99</v>
      </c>
      <c r="R1044" s="51" t="s">
        <v>129</v>
      </c>
      <c r="S1044" s="51" t="s">
        <v>282</v>
      </c>
    </row>
    <row r="1045" spans="1:19" ht="14.1" hidden="1" customHeight="1" x14ac:dyDescent="0.3">
      <c r="A1045" s="52" t="s">
        <v>99</v>
      </c>
      <c r="B1045" s="51" t="s">
        <v>123</v>
      </c>
      <c r="C1045" s="51" t="s">
        <v>100</v>
      </c>
      <c r="D1045" s="51" t="s">
        <v>1466</v>
      </c>
      <c r="E1045" s="51" t="s">
        <v>1467</v>
      </c>
      <c r="F1045" s="51" t="s">
        <v>103</v>
      </c>
      <c r="G1045" s="53">
        <v>45747</v>
      </c>
      <c r="H1045" s="53">
        <v>45755</v>
      </c>
      <c r="I1045" s="51" t="s">
        <v>104</v>
      </c>
      <c r="J1045" s="51" t="s">
        <v>297</v>
      </c>
      <c r="K1045" s="51" t="s">
        <v>298</v>
      </c>
      <c r="L1045" s="51" t="s">
        <v>310</v>
      </c>
      <c r="M1045" s="51" t="s">
        <v>280</v>
      </c>
      <c r="N1045" s="51" t="s">
        <v>99</v>
      </c>
      <c r="O1045" s="51" t="s">
        <v>281</v>
      </c>
      <c r="P1045" s="54">
        <v>7604.94</v>
      </c>
      <c r="Q1045" s="51" t="s">
        <v>99</v>
      </c>
      <c r="R1045" s="51" t="s">
        <v>129</v>
      </c>
      <c r="S1045" s="51" t="s">
        <v>282</v>
      </c>
    </row>
    <row r="1046" spans="1:19" ht="14.1" hidden="1" customHeight="1" x14ac:dyDescent="0.3">
      <c r="A1046" s="52" t="s">
        <v>99</v>
      </c>
      <c r="B1046" s="51" t="s">
        <v>123</v>
      </c>
      <c r="C1046" s="51" t="s">
        <v>100</v>
      </c>
      <c r="D1046" s="51" t="s">
        <v>1466</v>
      </c>
      <c r="E1046" s="51" t="s">
        <v>1467</v>
      </c>
      <c r="F1046" s="51" t="s">
        <v>103</v>
      </c>
      <c r="G1046" s="53">
        <v>45747</v>
      </c>
      <c r="H1046" s="53">
        <v>45755</v>
      </c>
      <c r="I1046" s="51" t="s">
        <v>104</v>
      </c>
      <c r="J1046" s="51" t="s">
        <v>297</v>
      </c>
      <c r="K1046" s="51" t="s">
        <v>298</v>
      </c>
      <c r="L1046" s="51" t="s">
        <v>310</v>
      </c>
      <c r="M1046" s="51" t="s">
        <v>280</v>
      </c>
      <c r="N1046" s="51" t="s">
        <v>99</v>
      </c>
      <c r="O1046" s="51" t="s">
        <v>515</v>
      </c>
      <c r="P1046" s="54">
        <v>3259.26</v>
      </c>
      <c r="Q1046" s="51" t="s">
        <v>99</v>
      </c>
      <c r="R1046" s="51" t="s">
        <v>129</v>
      </c>
      <c r="S1046" s="51" t="s">
        <v>1337</v>
      </c>
    </row>
    <row r="1047" spans="1:19" ht="14.1" hidden="1" customHeight="1" x14ac:dyDescent="0.3">
      <c r="A1047" s="52" t="s">
        <v>99</v>
      </c>
      <c r="B1047" s="51" t="s">
        <v>123</v>
      </c>
      <c r="C1047" s="51" t="s">
        <v>100</v>
      </c>
      <c r="D1047" s="51" t="s">
        <v>1466</v>
      </c>
      <c r="E1047" s="51" t="s">
        <v>1467</v>
      </c>
      <c r="F1047" s="51" t="s">
        <v>103</v>
      </c>
      <c r="G1047" s="53">
        <v>45747</v>
      </c>
      <c r="H1047" s="53">
        <v>45755</v>
      </c>
      <c r="I1047" s="51" t="s">
        <v>104</v>
      </c>
      <c r="J1047" s="51" t="s">
        <v>297</v>
      </c>
      <c r="K1047" s="51" t="s">
        <v>298</v>
      </c>
      <c r="L1047" s="51" t="s">
        <v>310</v>
      </c>
      <c r="M1047" s="51" t="s">
        <v>280</v>
      </c>
      <c r="N1047" s="51" t="s">
        <v>99</v>
      </c>
      <c r="O1047" s="51" t="s">
        <v>281</v>
      </c>
      <c r="P1047" s="54">
        <v>61011.06</v>
      </c>
      <c r="Q1047" s="51" t="s">
        <v>99</v>
      </c>
      <c r="R1047" s="51" t="s">
        <v>129</v>
      </c>
      <c r="S1047" s="51" t="s">
        <v>282</v>
      </c>
    </row>
    <row r="1048" spans="1:19" ht="14.1" hidden="1" customHeight="1" x14ac:dyDescent="0.3">
      <c r="A1048" s="52" t="s">
        <v>99</v>
      </c>
      <c r="B1048" s="51" t="s">
        <v>123</v>
      </c>
      <c r="C1048" s="51" t="s">
        <v>100</v>
      </c>
      <c r="D1048" s="51" t="s">
        <v>1466</v>
      </c>
      <c r="E1048" s="51" t="s">
        <v>1467</v>
      </c>
      <c r="F1048" s="51" t="s">
        <v>103</v>
      </c>
      <c r="G1048" s="53">
        <v>45747</v>
      </c>
      <c r="H1048" s="53">
        <v>45755</v>
      </c>
      <c r="I1048" s="51" t="s">
        <v>104</v>
      </c>
      <c r="J1048" s="51" t="s">
        <v>297</v>
      </c>
      <c r="K1048" s="51" t="s">
        <v>298</v>
      </c>
      <c r="L1048" s="51" t="s">
        <v>310</v>
      </c>
      <c r="M1048" s="51" t="s">
        <v>280</v>
      </c>
      <c r="N1048" s="51" t="s">
        <v>99</v>
      </c>
      <c r="O1048" s="51" t="s">
        <v>515</v>
      </c>
      <c r="P1048" s="54">
        <v>26131.26</v>
      </c>
      <c r="Q1048" s="51" t="s">
        <v>99</v>
      </c>
      <c r="R1048" s="51" t="s">
        <v>129</v>
      </c>
      <c r="S1048" s="51" t="s">
        <v>1337</v>
      </c>
    </row>
    <row r="1049" spans="1:19" ht="14.1" hidden="1" customHeight="1" x14ac:dyDescent="0.3">
      <c r="A1049" s="52" t="s">
        <v>99</v>
      </c>
      <c r="B1049" s="51" t="s">
        <v>123</v>
      </c>
      <c r="C1049" s="51" t="s">
        <v>100</v>
      </c>
      <c r="D1049" s="51" t="s">
        <v>1466</v>
      </c>
      <c r="E1049" s="51" t="s">
        <v>1467</v>
      </c>
      <c r="F1049" s="51" t="s">
        <v>103</v>
      </c>
      <c r="G1049" s="53">
        <v>45747</v>
      </c>
      <c r="H1049" s="53">
        <v>45755</v>
      </c>
      <c r="I1049" s="51" t="s">
        <v>104</v>
      </c>
      <c r="J1049" s="51" t="s">
        <v>297</v>
      </c>
      <c r="K1049" s="51" t="s">
        <v>298</v>
      </c>
      <c r="L1049" s="51" t="s">
        <v>310</v>
      </c>
      <c r="M1049" s="51" t="s">
        <v>280</v>
      </c>
      <c r="N1049" s="51" t="s">
        <v>99</v>
      </c>
      <c r="O1049" s="51" t="s">
        <v>281</v>
      </c>
      <c r="P1049" s="54">
        <v>31391.82</v>
      </c>
      <c r="Q1049" s="51" t="s">
        <v>99</v>
      </c>
      <c r="R1049" s="51" t="s">
        <v>129</v>
      </c>
      <c r="S1049" s="51" t="s">
        <v>282</v>
      </c>
    </row>
    <row r="1050" spans="1:19" ht="14.1" hidden="1" customHeight="1" x14ac:dyDescent="0.3">
      <c r="A1050" s="52" t="s">
        <v>99</v>
      </c>
      <c r="B1050" s="51" t="s">
        <v>123</v>
      </c>
      <c r="C1050" s="51" t="s">
        <v>100</v>
      </c>
      <c r="D1050" s="51" t="s">
        <v>1466</v>
      </c>
      <c r="E1050" s="51" t="s">
        <v>1467</v>
      </c>
      <c r="F1050" s="51" t="s">
        <v>103</v>
      </c>
      <c r="G1050" s="53">
        <v>45747</v>
      </c>
      <c r="H1050" s="53">
        <v>45755</v>
      </c>
      <c r="I1050" s="51" t="s">
        <v>104</v>
      </c>
      <c r="J1050" s="51" t="s">
        <v>297</v>
      </c>
      <c r="K1050" s="51" t="s">
        <v>298</v>
      </c>
      <c r="L1050" s="51" t="s">
        <v>310</v>
      </c>
      <c r="M1050" s="51" t="s">
        <v>280</v>
      </c>
      <c r="N1050" s="51" t="s">
        <v>99</v>
      </c>
      <c r="O1050" s="51" t="s">
        <v>515</v>
      </c>
      <c r="P1050" s="54">
        <v>13437.3</v>
      </c>
      <c r="Q1050" s="51" t="s">
        <v>99</v>
      </c>
      <c r="R1050" s="51" t="s">
        <v>129</v>
      </c>
      <c r="S1050" s="51" t="s">
        <v>1337</v>
      </c>
    </row>
    <row r="1051" spans="1:19" ht="14.1" hidden="1" customHeight="1" x14ac:dyDescent="0.3">
      <c r="A1051" s="52" t="s">
        <v>99</v>
      </c>
      <c r="B1051" s="51" t="s">
        <v>123</v>
      </c>
      <c r="C1051" s="51" t="s">
        <v>100</v>
      </c>
      <c r="D1051" s="51" t="s">
        <v>1466</v>
      </c>
      <c r="E1051" s="51" t="s">
        <v>1467</v>
      </c>
      <c r="F1051" s="51" t="s">
        <v>103</v>
      </c>
      <c r="G1051" s="53">
        <v>45747</v>
      </c>
      <c r="H1051" s="53">
        <v>45755</v>
      </c>
      <c r="I1051" s="51" t="s">
        <v>104</v>
      </c>
      <c r="J1051" s="51" t="s">
        <v>297</v>
      </c>
      <c r="K1051" s="51" t="s">
        <v>298</v>
      </c>
      <c r="L1051" s="51" t="s">
        <v>310</v>
      </c>
      <c r="M1051" s="51" t="s">
        <v>280</v>
      </c>
      <c r="N1051" s="51" t="s">
        <v>99</v>
      </c>
      <c r="O1051" s="51" t="s">
        <v>281</v>
      </c>
      <c r="P1051" s="54">
        <v>16124.76</v>
      </c>
      <c r="Q1051" s="51" t="s">
        <v>99</v>
      </c>
      <c r="R1051" s="51" t="s">
        <v>129</v>
      </c>
      <c r="S1051" s="51" t="s">
        <v>282</v>
      </c>
    </row>
    <row r="1052" spans="1:19" ht="14.1" hidden="1" customHeight="1" x14ac:dyDescent="0.3">
      <c r="A1052" s="52" t="s">
        <v>99</v>
      </c>
      <c r="B1052" s="51" t="s">
        <v>123</v>
      </c>
      <c r="C1052" s="51" t="s">
        <v>100</v>
      </c>
      <c r="D1052" s="51" t="s">
        <v>1466</v>
      </c>
      <c r="E1052" s="51" t="s">
        <v>1467</v>
      </c>
      <c r="F1052" s="51" t="s">
        <v>103</v>
      </c>
      <c r="G1052" s="53">
        <v>45747</v>
      </c>
      <c r="H1052" s="53">
        <v>45755</v>
      </c>
      <c r="I1052" s="51" t="s">
        <v>104</v>
      </c>
      <c r="J1052" s="51" t="s">
        <v>297</v>
      </c>
      <c r="K1052" s="51" t="s">
        <v>298</v>
      </c>
      <c r="L1052" s="51" t="s">
        <v>310</v>
      </c>
      <c r="M1052" s="51" t="s">
        <v>280</v>
      </c>
      <c r="N1052" s="51" t="s">
        <v>99</v>
      </c>
      <c r="O1052" s="51" t="s">
        <v>515</v>
      </c>
      <c r="P1052" s="54">
        <v>6918.78</v>
      </c>
      <c r="Q1052" s="51" t="s">
        <v>99</v>
      </c>
      <c r="R1052" s="51" t="s">
        <v>129</v>
      </c>
      <c r="S1052" s="51" t="s">
        <v>1337</v>
      </c>
    </row>
    <row r="1053" spans="1:19" ht="14.1" hidden="1" customHeight="1" x14ac:dyDescent="0.3">
      <c r="A1053" s="52" t="s">
        <v>99</v>
      </c>
      <c r="B1053" s="51" t="s">
        <v>123</v>
      </c>
      <c r="C1053" s="51" t="s">
        <v>100</v>
      </c>
      <c r="D1053" s="51" t="s">
        <v>1466</v>
      </c>
      <c r="E1053" s="51" t="s">
        <v>1467</v>
      </c>
      <c r="F1053" s="51" t="s">
        <v>103</v>
      </c>
      <c r="G1053" s="53">
        <v>45747</v>
      </c>
      <c r="H1053" s="53">
        <v>45755</v>
      </c>
      <c r="I1053" s="51" t="s">
        <v>104</v>
      </c>
      <c r="J1053" s="51" t="s">
        <v>297</v>
      </c>
      <c r="K1053" s="51" t="s">
        <v>298</v>
      </c>
      <c r="L1053" s="51" t="s">
        <v>310</v>
      </c>
      <c r="M1053" s="51" t="s">
        <v>280</v>
      </c>
      <c r="N1053" s="51" t="s">
        <v>99</v>
      </c>
      <c r="O1053" s="51" t="s">
        <v>281</v>
      </c>
      <c r="P1053" s="54">
        <v>22643.279999999999</v>
      </c>
      <c r="Q1053" s="51" t="s">
        <v>99</v>
      </c>
      <c r="R1053" s="51" t="s">
        <v>129</v>
      </c>
      <c r="S1053" s="51" t="s">
        <v>282</v>
      </c>
    </row>
    <row r="1054" spans="1:19" ht="14.1" hidden="1" customHeight="1" x14ac:dyDescent="0.3">
      <c r="A1054" s="52" t="s">
        <v>99</v>
      </c>
      <c r="B1054" s="51" t="s">
        <v>123</v>
      </c>
      <c r="C1054" s="51" t="s">
        <v>100</v>
      </c>
      <c r="D1054" s="51" t="s">
        <v>1466</v>
      </c>
      <c r="E1054" s="51" t="s">
        <v>1467</v>
      </c>
      <c r="F1054" s="51" t="s">
        <v>103</v>
      </c>
      <c r="G1054" s="53">
        <v>45747</v>
      </c>
      <c r="H1054" s="53">
        <v>45755</v>
      </c>
      <c r="I1054" s="51" t="s">
        <v>104</v>
      </c>
      <c r="J1054" s="51" t="s">
        <v>297</v>
      </c>
      <c r="K1054" s="51" t="s">
        <v>298</v>
      </c>
      <c r="L1054" s="51" t="s">
        <v>310</v>
      </c>
      <c r="M1054" s="51" t="s">
        <v>280</v>
      </c>
      <c r="N1054" s="51" t="s">
        <v>99</v>
      </c>
      <c r="O1054" s="51" t="s">
        <v>515</v>
      </c>
      <c r="P1054" s="54">
        <v>9720.6</v>
      </c>
      <c r="Q1054" s="51" t="s">
        <v>99</v>
      </c>
      <c r="R1054" s="51" t="s">
        <v>129</v>
      </c>
      <c r="S1054" s="51" t="s">
        <v>1337</v>
      </c>
    </row>
    <row r="1055" spans="1:19" ht="14.1" hidden="1" customHeight="1" x14ac:dyDescent="0.3">
      <c r="A1055" s="52" t="s">
        <v>99</v>
      </c>
      <c r="B1055" s="51" t="s">
        <v>123</v>
      </c>
      <c r="C1055" s="51" t="s">
        <v>100</v>
      </c>
      <c r="D1055" s="51" t="s">
        <v>1466</v>
      </c>
      <c r="E1055" s="51" t="s">
        <v>1467</v>
      </c>
      <c r="F1055" s="51" t="s">
        <v>103</v>
      </c>
      <c r="G1055" s="53">
        <v>45747</v>
      </c>
      <c r="H1055" s="53">
        <v>45755</v>
      </c>
      <c r="I1055" s="51" t="s">
        <v>104</v>
      </c>
      <c r="J1055" s="51" t="s">
        <v>297</v>
      </c>
      <c r="K1055" s="51" t="s">
        <v>298</v>
      </c>
      <c r="L1055" s="51" t="s">
        <v>310</v>
      </c>
      <c r="M1055" s="51" t="s">
        <v>280</v>
      </c>
      <c r="N1055" s="51" t="s">
        <v>99</v>
      </c>
      <c r="O1055" s="51" t="s">
        <v>281</v>
      </c>
      <c r="P1055" s="54">
        <v>89486.7</v>
      </c>
      <c r="Q1055" s="51" t="s">
        <v>99</v>
      </c>
      <c r="R1055" s="51" t="s">
        <v>129</v>
      </c>
      <c r="S1055" s="51" t="s">
        <v>282</v>
      </c>
    </row>
    <row r="1056" spans="1:19" ht="14.1" hidden="1" customHeight="1" x14ac:dyDescent="0.3">
      <c r="A1056" s="52" t="s">
        <v>99</v>
      </c>
      <c r="B1056" s="51" t="s">
        <v>123</v>
      </c>
      <c r="C1056" s="51" t="s">
        <v>100</v>
      </c>
      <c r="D1056" s="51" t="s">
        <v>1466</v>
      </c>
      <c r="E1056" s="51" t="s">
        <v>1467</v>
      </c>
      <c r="F1056" s="51" t="s">
        <v>103</v>
      </c>
      <c r="G1056" s="53">
        <v>45747</v>
      </c>
      <c r="H1056" s="53">
        <v>45755</v>
      </c>
      <c r="I1056" s="51" t="s">
        <v>104</v>
      </c>
      <c r="J1056" s="51" t="s">
        <v>297</v>
      </c>
      <c r="K1056" s="51" t="s">
        <v>298</v>
      </c>
      <c r="L1056" s="51" t="s">
        <v>310</v>
      </c>
      <c r="M1056" s="51" t="s">
        <v>280</v>
      </c>
      <c r="N1056" s="51" t="s">
        <v>99</v>
      </c>
      <c r="O1056" s="51" t="s">
        <v>515</v>
      </c>
      <c r="P1056" s="54">
        <v>38310.6</v>
      </c>
      <c r="Q1056" s="51" t="s">
        <v>99</v>
      </c>
      <c r="R1056" s="51" t="s">
        <v>129</v>
      </c>
      <c r="S1056" s="51" t="s">
        <v>1337</v>
      </c>
    </row>
    <row r="1057" spans="1:19" ht="14.1" hidden="1" customHeight="1" x14ac:dyDescent="0.3">
      <c r="A1057" s="52" t="s">
        <v>99</v>
      </c>
      <c r="B1057" s="51" t="s">
        <v>123</v>
      </c>
      <c r="C1057" s="51" t="s">
        <v>100</v>
      </c>
      <c r="D1057" s="51" t="s">
        <v>1466</v>
      </c>
      <c r="E1057" s="51" t="s">
        <v>1467</v>
      </c>
      <c r="F1057" s="51" t="s">
        <v>103</v>
      </c>
      <c r="G1057" s="53">
        <v>45747</v>
      </c>
      <c r="H1057" s="53">
        <v>45755</v>
      </c>
      <c r="I1057" s="51" t="s">
        <v>104</v>
      </c>
      <c r="J1057" s="51" t="s">
        <v>297</v>
      </c>
      <c r="K1057" s="51" t="s">
        <v>298</v>
      </c>
      <c r="L1057" s="51" t="s">
        <v>310</v>
      </c>
      <c r="M1057" s="51" t="s">
        <v>280</v>
      </c>
      <c r="N1057" s="51" t="s">
        <v>99</v>
      </c>
      <c r="O1057" s="51" t="s">
        <v>281</v>
      </c>
      <c r="P1057" s="54">
        <v>1734560</v>
      </c>
      <c r="Q1057" s="51" t="s">
        <v>99</v>
      </c>
      <c r="R1057" s="51" t="s">
        <v>129</v>
      </c>
      <c r="S1057" s="51" t="s">
        <v>282</v>
      </c>
    </row>
    <row r="1058" spans="1:19" ht="14.1" hidden="1" customHeight="1" x14ac:dyDescent="0.3">
      <c r="A1058" s="52" t="s">
        <v>99</v>
      </c>
      <c r="B1058" s="51" t="s">
        <v>123</v>
      </c>
      <c r="C1058" s="51" t="s">
        <v>100</v>
      </c>
      <c r="D1058" s="51" t="s">
        <v>1466</v>
      </c>
      <c r="E1058" s="51" t="s">
        <v>1467</v>
      </c>
      <c r="F1058" s="51" t="s">
        <v>103</v>
      </c>
      <c r="G1058" s="53">
        <v>45747</v>
      </c>
      <c r="H1058" s="53">
        <v>45755</v>
      </c>
      <c r="I1058" s="51" t="s">
        <v>104</v>
      </c>
      <c r="J1058" s="51" t="s">
        <v>297</v>
      </c>
      <c r="K1058" s="51" t="s">
        <v>298</v>
      </c>
      <c r="L1058" s="51" t="s">
        <v>310</v>
      </c>
      <c r="M1058" s="51" t="s">
        <v>280</v>
      </c>
      <c r="N1058" s="51" t="s">
        <v>99</v>
      </c>
      <c r="O1058" s="51" t="s">
        <v>519</v>
      </c>
      <c r="P1058" s="54">
        <v>67044</v>
      </c>
      <c r="Q1058" s="51" t="s">
        <v>99</v>
      </c>
      <c r="R1058" s="51" t="s">
        <v>129</v>
      </c>
      <c r="S1058" s="51" t="s">
        <v>1109</v>
      </c>
    </row>
    <row r="1059" spans="1:19" ht="14.1" hidden="1" customHeight="1" x14ac:dyDescent="0.3">
      <c r="A1059" s="52" t="s">
        <v>99</v>
      </c>
      <c r="B1059" s="51" t="s">
        <v>123</v>
      </c>
      <c r="C1059" s="51" t="s">
        <v>100</v>
      </c>
      <c r="D1059" s="51" t="s">
        <v>1466</v>
      </c>
      <c r="E1059" s="51" t="s">
        <v>1467</v>
      </c>
      <c r="F1059" s="51" t="s">
        <v>103</v>
      </c>
      <c r="G1059" s="53">
        <v>45747</v>
      </c>
      <c r="H1059" s="53">
        <v>45755</v>
      </c>
      <c r="I1059" s="51" t="s">
        <v>104</v>
      </c>
      <c r="J1059" s="51" t="s">
        <v>297</v>
      </c>
      <c r="K1059" s="51" t="s">
        <v>298</v>
      </c>
      <c r="L1059" s="51" t="s">
        <v>310</v>
      </c>
      <c r="M1059" s="51" t="s">
        <v>280</v>
      </c>
      <c r="N1059" s="51" t="s">
        <v>99</v>
      </c>
      <c r="O1059" s="51" t="s">
        <v>281</v>
      </c>
      <c r="P1059" s="54">
        <v>107892</v>
      </c>
      <c r="Q1059" s="51" t="s">
        <v>99</v>
      </c>
      <c r="R1059" s="51" t="s">
        <v>129</v>
      </c>
      <c r="S1059" s="51" t="s">
        <v>282</v>
      </c>
    </row>
    <row r="1060" spans="1:19" ht="14.1" hidden="1" customHeight="1" x14ac:dyDescent="0.3">
      <c r="A1060" s="52" t="s">
        <v>99</v>
      </c>
      <c r="B1060" s="51" t="s">
        <v>123</v>
      </c>
      <c r="C1060" s="51" t="s">
        <v>100</v>
      </c>
      <c r="D1060" s="51" t="s">
        <v>1466</v>
      </c>
      <c r="E1060" s="51" t="s">
        <v>1467</v>
      </c>
      <c r="F1060" s="51" t="s">
        <v>103</v>
      </c>
      <c r="G1060" s="53">
        <v>45747</v>
      </c>
      <c r="H1060" s="53">
        <v>45755</v>
      </c>
      <c r="I1060" s="51" t="s">
        <v>104</v>
      </c>
      <c r="J1060" s="51" t="s">
        <v>297</v>
      </c>
      <c r="K1060" s="51" t="s">
        <v>298</v>
      </c>
      <c r="L1060" s="51" t="s">
        <v>310</v>
      </c>
      <c r="M1060" s="51" t="s">
        <v>280</v>
      </c>
      <c r="N1060" s="51" t="s">
        <v>99</v>
      </c>
      <c r="O1060" s="51" t="s">
        <v>281</v>
      </c>
      <c r="P1060" s="54">
        <v>221556</v>
      </c>
      <c r="Q1060" s="51" t="s">
        <v>99</v>
      </c>
      <c r="R1060" s="51" t="s">
        <v>129</v>
      </c>
      <c r="S1060" s="51" t="s">
        <v>282</v>
      </c>
    </row>
    <row r="1061" spans="1:19" ht="14.1" hidden="1" customHeight="1" x14ac:dyDescent="0.3">
      <c r="A1061" s="52" t="s">
        <v>99</v>
      </c>
      <c r="B1061" s="51" t="s">
        <v>123</v>
      </c>
      <c r="C1061" s="51" t="s">
        <v>100</v>
      </c>
      <c r="D1061" s="51" t="s">
        <v>1466</v>
      </c>
      <c r="E1061" s="51" t="s">
        <v>1467</v>
      </c>
      <c r="F1061" s="51" t="s">
        <v>103</v>
      </c>
      <c r="G1061" s="53">
        <v>45747</v>
      </c>
      <c r="H1061" s="53">
        <v>45755</v>
      </c>
      <c r="I1061" s="51" t="s">
        <v>104</v>
      </c>
      <c r="J1061" s="51" t="s">
        <v>297</v>
      </c>
      <c r="K1061" s="51" t="s">
        <v>298</v>
      </c>
      <c r="L1061" s="51" t="s">
        <v>310</v>
      </c>
      <c r="M1061" s="51" t="s">
        <v>280</v>
      </c>
      <c r="N1061" s="51" t="s">
        <v>99</v>
      </c>
      <c r="O1061" s="51" t="s">
        <v>281</v>
      </c>
      <c r="P1061" s="54">
        <v>571.79999999999995</v>
      </c>
      <c r="Q1061" s="51" t="s">
        <v>99</v>
      </c>
      <c r="R1061" s="51" t="s">
        <v>129</v>
      </c>
      <c r="S1061" s="51" t="s">
        <v>282</v>
      </c>
    </row>
    <row r="1062" spans="1:19" ht="14.1" hidden="1" customHeight="1" x14ac:dyDescent="0.3">
      <c r="A1062" s="52" t="s">
        <v>99</v>
      </c>
      <c r="B1062" s="51" t="s">
        <v>123</v>
      </c>
      <c r="C1062" s="51" t="s">
        <v>100</v>
      </c>
      <c r="D1062" s="51" t="s">
        <v>1468</v>
      </c>
      <c r="E1062" s="51" t="s">
        <v>1469</v>
      </c>
      <c r="F1062" s="51" t="s">
        <v>103</v>
      </c>
      <c r="G1062" s="53">
        <v>45747</v>
      </c>
      <c r="H1062" s="53">
        <v>45755</v>
      </c>
      <c r="I1062" s="51" t="s">
        <v>104</v>
      </c>
      <c r="J1062" s="51" t="s">
        <v>297</v>
      </c>
      <c r="K1062" s="51" t="s">
        <v>298</v>
      </c>
      <c r="L1062" s="51" t="s">
        <v>310</v>
      </c>
      <c r="M1062" s="51" t="s">
        <v>280</v>
      </c>
      <c r="N1062" s="51" t="s">
        <v>99</v>
      </c>
      <c r="O1062" s="51" t="s">
        <v>281</v>
      </c>
      <c r="P1062" s="54">
        <v>833849.81</v>
      </c>
      <c r="Q1062" s="51" t="s">
        <v>99</v>
      </c>
      <c r="R1062" s="51" t="s">
        <v>129</v>
      </c>
      <c r="S1062" s="51" t="s">
        <v>282</v>
      </c>
    </row>
    <row r="1063" spans="1:19" ht="14.1" hidden="1" customHeight="1" x14ac:dyDescent="0.3">
      <c r="A1063" s="52" t="s">
        <v>99</v>
      </c>
      <c r="B1063" s="51" t="s">
        <v>123</v>
      </c>
      <c r="C1063" s="51" t="s">
        <v>100</v>
      </c>
      <c r="D1063" s="51" t="s">
        <v>1470</v>
      </c>
      <c r="E1063" s="51" t="s">
        <v>1471</v>
      </c>
      <c r="F1063" s="51" t="s">
        <v>103</v>
      </c>
      <c r="G1063" s="53">
        <v>45747</v>
      </c>
      <c r="H1063" s="53">
        <v>45757</v>
      </c>
      <c r="I1063" s="51" t="s">
        <v>104</v>
      </c>
      <c r="J1063" s="51" t="s">
        <v>297</v>
      </c>
      <c r="K1063" s="51" t="s">
        <v>298</v>
      </c>
      <c r="L1063" s="51" t="s">
        <v>310</v>
      </c>
      <c r="M1063" s="51" t="s">
        <v>280</v>
      </c>
      <c r="N1063" s="51" t="s">
        <v>99</v>
      </c>
      <c r="O1063" s="51" t="s">
        <v>281</v>
      </c>
      <c r="P1063" s="54">
        <v>498155.27</v>
      </c>
      <c r="Q1063" s="51" t="s">
        <v>99</v>
      </c>
      <c r="R1063" s="51" t="s">
        <v>1472</v>
      </c>
      <c r="S1063" s="51" t="s">
        <v>282</v>
      </c>
    </row>
    <row r="1064" spans="1:19" ht="14.1" hidden="1" customHeight="1" x14ac:dyDescent="0.3">
      <c r="A1064" s="52" t="s">
        <v>99</v>
      </c>
      <c r="B1064" s="51" t="s">
        <v>123</v>
      </c>
      <c r="C1064" s="51" t="s">
        <v>100</v>
      </c>
      <c r="D1064" s="51" t="s">
        <v>1473</v>
      </c>
      <c r="E1064" s="51" t="s">
        <v>1474</v>
      </c>
      <c r="F1064" s="51" t="s">
        <v>103</v>
      </c>
      <c r="G1064" s="53">
        <v>45744</v>
      </c>
      <c r="H1064" s="53">
        <v>45762</v>
      </c>
      <c r="I1064" s="51" t="s">
        <v>104</v>
      </c>
      <c r="J1064" s="51" t="s">
        <v>297</v>
      </c>
      <c r="K1064" s="51" t="s">
        <v>298</v>
      </c>
      <c r="L1064" s="51" t="s">
        <v>279</v>
      </c>
      <c r="M1064" s="51" t="s">
        <v>280</v>
      </c>
      <c r="N1064" s="51" t="s">
        <v>99</v>
      </c>
      <c r="O1064" s="51" t="s">
        <v>281</v>
      </c>
      <c r="P1064" s="54">
        <v>2597896</v>
      </c>
      <c r="Q1064" s="51" t="s">
        <v>99</v>
      </c>
      <c r="R1064" s="51" t="s">
        <v>132</v>
      </c>
      <c r="S1064" s="51" t="s">
        <v>282</v>
      </c>
    </row>
    <row r="1065" spans="1:19" ht="14.1" hidden="1" customHeight="1" x14ac:dyDescent="0.3">
      <c r="A1065" s="52" t="s">
        <v>99</v>
      </c>
      <c r="B1065" s="51" t="s">
        <v>123</v>
      </c>
      <c r="C1065" s="51" t="s">
        <v>100</v>
      </c>
      <c r="D1065" s="51" t="s">
        <v>1475</v>
      </c>
      <c r="E1065" s="51" t="s">
        <v>1476</v>
      </c>
      <c r="F1065" s="51" t="s">
        <v>103</v>
      </c>
      <c r="G1065" s="53">
        <v>45758</v>
      </c>
      <c r="H1065" s="53">
        <v>45762</v>
      </c>
      <c r="I1065" s="51" t="s">
        <v>104</v>
      </c>
      <c r="J1065" s="51" t="s">
        <v>297</v>
      </c>
      <c r="K1065" s="51" t="s">
        <v>298</v>
      </c>
      <c r="L1065" s="51" t="s">
        <v>285</v>
      </c>
      <c r="M1065" s="51" t="s">
        <v>280</v>
      </c>
      <c r="N1065" s="51" t="s">
        <v>99</v>
      </c>
      <c r="O1065" s="51" t="s">
        <v>281</v>
      </c>
      <c r="P1065" s="54">
        <v>123246</v>
      </c>
      <c r="Q1065" s="51" t="s">
        <v>99</v>
      </c>
      <c r="R1065" s="51" t="s">
        <v>132</v>
      </c>
      <c r="S1065" s="51" t="s">
        <v>282</v>
      </c>
    </row>
    <row r="1066" spans="1:19" ht="14.1" hidden="1" customHeight="1" x14ac:dyDescent="0.3">
      <c r="A1066" s="52" t="s">
        <v>99</v>
      </c>
      <c r="B1066" s="51" t="s">
        <v>123</v>
      </c>
      <c r="C1066" s="51" t="s">
        <v>100</v>
      </c>
      <c r="D1066" s="51" t="s">
        <v>1477</v>
      </c>
      <c r="E1066" s="51" t="s">
        <v>1478</v>
      </c>
      <c r="F1066" s="51" t="s">
        <v>103</v>
      </c>
      <c r="G1066" s="53">
        <v>45761</v>
      </c>
      <c r="H1066" s="53">
        <v>45762</v>
      </c>
      <c r="I1066" s="51" t="s">
        <v>104</v>
      </c>
      <c r="J1066" s="51" t="s">
        <v>297</v>
      </c>
      <c r="K1066" s="51" t="s">
        <v>298</v>
      </c>
      <c r="L1066" s="51" t="s">
        <v>279</v>
      </c>
      <c r="M1066" s="51" t="s">
        <v>280</v>
      </c>
      <c r="N1066" s="51" t="s">
        <v>99</v>
      </c>
      <c r="O1066" s="51" t="s">
        <v>281</v>
      </c>
      <c r="P1066" s="54">
        <v>2645495.62</v>
      </c>
      <c r="Q1066" s="51" t="s">
        <v>99</v>
      </c>
      <c r="R1066" s="51" t="s">
        <v>132</v>
      </c>
      <c r="S1066" s="51" t="s">
        <v>282</v>
      </c>
    </row>
    <row r="1067" spans="1:19" ht="14.1" hidden="1" customHeight="1" x14ac:dyDescent="0.3">
      <c r="A1067" s="52" t="s">
        <v>99</v>
      </c>
      <c r="B1067" s="51" t="s">
        <v>123</v>
      </c>
      <c r="C1067" s="51" t="s">
        <v>100</v>
      </c>
      <c r="D1067" s="51" t="s">
        <v>1479</v>
      </c>
      <c r="E1067" s="51" t="s">
        <v>1480</v>
      </c>
      <c r="F1067" s="51" t="s">
        <v>103</v>
      </c>
      <c r="G1067" s="53">
        <v>45744</v>
      </c>
      <c r="H1067" s="53">
        <v>45755</v>
      </c>
      <c r="I1067" s="51" t="s">
        <v>167</v>
      </c>
      <c r="J1067" s="51" t="s">
        <v>308</v>
      </c>
      <c r="K1067" s="51" t="s">
        <v>309</v>
      </c>
      <c r="L1067" s="51" t="s">
        <v>279</v>
      </c>
      <c r="M1067" s="51" t="s">
        <v>280</v>
      </c>
      <c r="N1067" s="51" t="s">
        <v>99</v>
      </c>
      <c r="O1067" s="51" t="s">
        <v>281</v>
      </c>
      <c r="P1067" s="54">
        <v>-2414.4299999999998</v>
      </c>
      <c r="Q1067" s="51" t="s">
        <v>99</v>
      </c>
      <c r="R1067" s="51" t="s">
        <v>129</v>
      </c>
      <c r="S1067" s="51" t="s">
        <v>282</v>
      </c>
    </row>
    <row r="1068" spans="1:19" ht="14.1" hidden="1" customHeight="1" x14ac:dyDescent="0.3">
      <c r="A1068" s="52" t="s">
        <v>99</v>
      </c>
      <c r="B1068" s="51" t="s">
        <v>123</v>
      </c>
      <c r="C1068" s="51" t="s">
        <v>100</v>
      </c>
      <c r="D1068" s="51" t="s">
        <v>1481</v>
      </c>
      <c r="E1068" s="51" t="s">
        <v>1482</v>
      </c>
      <c r="F1068" s="51" t="s">
        <v>103</v>
      </c>
      <c r="G1068" s="53">
        <v>45700</v>
      </c>
      <c r="H1068" s="53">
        <v>45755</v>
      </c>
      <c r="I1068" s="51" t="s">
        <v>104</v>
      </c>
      <c r="J1068" s="51" t="s">
        <v>216</v>
      </c>
      <c r="K1068" s="51" t="s">
        <v>217</v>
      </c>
      <c r="L1068" s="51" t="s">
        <v>525</v>
      </c>
      <c r="M1068" s="51" t="s">
        <v>280</v>
      </c>
      <c r="N1068" s="51" t="s">
        <v>99</v>
      </c>
      <c r="O1068" s="51" t="s">
        <v>281</v>
      </c>
      <c r="P1068" s="54">
        <v>3491.44</v>
      </c>
      <c r="Q1068" s="51" t="s">
        <v>99</v>
      </c>
      <c r="R1068" s="51" t="s">
        <v>129</v>
      </c>
      <c r="S1068" s="51" t="s">
        <v>313</v>
      </c>
    </row>
    <row r="1069" spans="1:19" ht="14.1" hidden="1" customHeight="1" x14ac:dyDescent="0.3">
      <c r="A1069" s="52" t="s">
        <v>99</v>
      </c>
      <c r="B1069" s="51" t="s">
        <v>123</v>
      </c>
      <c r="C1069" s="51" t="s">
        <v>100</v>
      </c>
      <c r="D1069" s="51" t="s">
        <v>1483</v>
      </c>
      <c r="E1069" s="51" t="s">
        <v>1484</v>
      </c>
      <c r="F1069" s="51" t="s">
        <v>103</v>
      </c>
      <c r="G1069" s="53">
        <v>45700</v>
      </c>
      <c r="H1069" s="53">
        <v>45755</v>
      </c>
      <c r="I1069" s="51" t="s">
        <v>104</v>
      </c>
      <c r="J1069" s="51" t="s">
        <v>216</v>
      </c>
      <c r="K1069" s="51" t="s">
        <v>217</v>
      </c>
      <c r="L1069" s="51" t="s">
        <v>525</v>
      </c>
      <c r="M1069" s="51" t="s">
        <v>280</v>
      </c>
      <c r="N1069" s="51" t="s">
        <v>99</v>
      </c>
      <c r="O1069" s="51" t="s">
        <v>281</v>
      </c>
      <c r="P1069" s="54">
        <v>2341.12</v>
      </c>
      <c r="Q1069" s="51" t="s">
        <v>99</v>
      </c>
      <c r="R1069" s="51" t="s">
        <v>129</v>
      </c>
      <c r="S1069" s="51" t="s">
        <v>282</v>
      </c>
    </row>
    <row r="1070" spans="1:19" ht="14.1" hidden="1" customHeight="1" x14ac:dyDescent="0.3">
      <c r="A1070" s="52" t="s">
        <v>99</v>
      </c>
      <c r="B1070" s="51" t="s">
        <v>123</v>
      </c>
      <c r="C1070" s="51" t="s">
        <v>100</v>
      </c>
      <c r="D1070" s="51" t="s">
        <v>1479</v>
      </c>
      <c r="E1070" s="51" t="s">
        <v>1480</v>
      </c>
      <c r="F1070" s="51" t="s">
        <v>103</v>
      </c>
      <c r="G1070" s="53">
        <v>45744</v>
      </c>
      <c r="H1070" s="53">
        <v>45755</v>
      </c>
      <c r="I1070" s="51" t="s">
        <v>104</v>
      </c>
      <c r="J1070" s="51" t="s">
        <v>311</v>
      </c>
      <c r="K1070" s="51" t="s">
        <v>312</v>
      </c>
      <c r="L1070" s="51" t="s">
        <v>279</v>
      </c>
      <c r="M1070" s="51" t="s">
        <v>280</v>
      </c>
      <c r="N1070" s="51" t="s">
        <v>99</v>
      </c>
      <c r="O1070" s="51" t="s">
        <v>281</v>
      </c>
      <c r="P1070" s="54">
        <v>129105.43</v>
      </c>
      <c r="Q1070" s="51" t="s">
        <v>99</v>
      </c>
      <c r="R1070" s="51" t="s">
        <v>129</v>
      </c>
      <c r="S1070" s="51" t="s">
        <v>282</v>
      </c>
    </row>
    <row r="1071" spans="1:19" ht="14.1" hidden="1" customHeight="1" x14ac:dyDescent="0.3">
      <c r="A1071" s="52" t="s">
        <v>99</v>
      </c>
      <c r="B1071" s="51" t="s">
        <v>123</v>
      </c>
      <c r="C1071" s="51" t="s">
        <v>100</v>
      </c>
      <c r="D1071" s="51" t="s">
        <v>1485</v>
      </c>
      <c r="E1071" s="51" t="s">
        <v>1486</v>
      </c>
      <c r="F1071" s="51" t="s">
        <v>103</v>
      </c>
      <c r="G1071" s="53">
        <v>45740</v>
      </c>
      <c r="H1071" s="53">
        <v>45755</v>
      </c>
      <c r="I1071" s="51" t="s">
        <v>104</v>
      </c>
      <c r="J1071" s="51" t="s">
        <v>159</v>
      </c>
      <c r="K1071" s="51" t="s">
        <v>160</v>
      </c>
      <c r="L1071" s="51" t="s">
        <v>316</v>
      </c>
      <c r="M1071" s="51" t="s">
        <v>280</v>
      </c>
      <c r="N1071" s="51" t="s">
        <v>99</v>
      </c>
      <c r="O1071" s="51" t="s">
        <v>281</v>
      </c>
      <c r="P1071" s="54">
        <v>14493.5</v>
      </c>
      <c r="Q1071" s="51" t="s">
        <v>99</v>
      </c>
      <c r="R1071" s="51" t="s">
        <v>129</v>
      </c>
      <c r="S1071" s="51" t="s">
        <v>282</v>
      </c>
    </row>
    <row r="1072" spans="1:19" ht="14.1" hidden="1" customHeight="1" x14ac:dyDescent="0.3">
      <c r="A1072" s="52" t="s">
        <v>99</v>
      </c>
      <c r="B1072" s="51" t="s">
        <v>123</v>
      </c>
      <c r="C1072" s="51" t="s">
        <v>100</v>
      </c>
      <c r="D1072" s="51" t="s">
        <v>1487</v>
      </c>
      <c r="E1072" s="51" t="s">
        <v>1488</v>
      </c>
      <c r="F1072" s="51" t="s">
        <v>103</v>
      </c>
      <c r="G1072" s="53">
        <v>45747</v>
      </c>
      <c r="H1072" s="53">
        <v>45757</v>
      </c>
      <c r="I1072" s="51" t="s">
        <v>104</v>
      </c>
      <c r="J1072" s="51" t="s">
        <v>538</v>
      </c>
      <c r="K1072" s="51" t="s">
        <v>539</v>
      </c>
      <c r="L1072" s="51" t="s">
        <v>310</v>
      </c>
      <c r="M1072" s="51" t="s">
        <v>280</v>
      </c>
      <c r="N1072" s="51" t="s">
        <v>99</v>
      </c>
      <c r="O1072" s="51" t="s">
        <v>761</v>
      </c>
      <c r="P1072" s="54">
        <v>45313.86</v>
      </c>
      <c r="Q1072" s="51" t="s">
        <v>99</v>
      </c>
      <c r="R1072" s="51" t="s">
        <v>1472</v>
      </c>
      <c r="S1072" s="51" t="s">
        <v>1141</v>
      </c>
    </row>
    <row r="1073" spans="1:19" ht="14.1" hidden="1" customHeight="1" x14ac:dyDescent="0.3">
      <c r="A1073" s="52" t="s">
        <v>99</v>
      </c>
      <c r="B1073" s="51" t="s">
        <v>123</v>
      </c>
      <c r="C1073" s="51" t="s">
        <v>100</v>
      </c>
      <c r="D1073" s="51" t="s">
        <v>1487</v>
      </c>
      <c r="E1073" s="51" t="s">
        <v>1488</v>
      </c>
      <c r="F1073" s="51" t="s">
        <v>103</v>
      </c>
      <c r="G1073" s="53">
        <v>45747</v>
      </c>
      <c r="H1073" s="53">
        <v>45757</v>
      </c>
      <c r="I1073" s="51" t="s">
        <v>104</v>
      </c>
      <c r="J1073" s="51" t="s">
        <v>538</v>
      </c>
      <c r="K1073" s="51" t="s">
        <v>539</v>
      </c>
      <c r="L1073" s="51" t="s">
        <v>310</v>
      </c>
      <c r="M1073" s="51" t="s">
        <v>280</v>
      </c>
      <c r="N1073" s="51" t="s">
        <v>99</v>
      </c>
      <c r="O1073" s="51" t="s">
        <v>758</v>
      </c>
      <c r="P1073" s="54">
        <v>25760.69</v>
      </c>
      <c r="Q1073" s="51" t="s">
        <v>99</v>
      </c>
      <c r="R1073" s="51" t="s">
        <v>1472</v>
      </c>
      <c r="S1073" s="51" t="s">
        <v>1130</v>
      </c>
    </row>
    <row r="1074" spans="1:19" ht="14.1" hidden="1" customHeight="1" x14ac:dyDescent="0.3">
      <c r="A1074" s="52" t="s">
        <v>99</v>
      </c>
      <c r="B1074" s="51" t="s">
        <v>123</v>
      </c>
      <c r="C1074" s="51" t="s">
        <v>100</v>
      </c>
      <c r="D1074" s="51" t="s">
        <v>1487</v>
      </c>
      <c r="E1074" s="51" t="s">
        <v>1488</v>
      </c>
      <c r="F1074" s="51" t="s">
        <v>103</v>
      </c>
      <c r="G1074" s="53">
        <v>45747</v>
      </c>
      <c r="H1074" s="53">
        <v>45757</v>
      </c>
      <c r="I1074" s="51" t="s">
        <v>104</v>
      </c>
      <c r="J1074" s="51" t="s">
        <v>538</v>
      </c>
      <c r="K1074" s="51" t="s">
        <v>539</v>
      </c>
      <c r="L1074" s="51" t="s">
        <v>310</v>
      </c>
      <c r="M1074" s="51" t="s">
        <v>280</v>
      </c>
      <c r="N1074" s="51" t="s">
        <v>99</v>
      </c>
      <c r="O1074" s="51" t="s">
        <v>661</v>
      </c>
      <c r="P1074" s="54">
        <v>38463.97</v>
      </c>
      <c r="Q1074" s="51" t="s">
        <v>99</v>
      </c>
      <c r="R1074" s="51" t="s">
        <v>1472</v>
      </c>
      <c r="S1074" s="51" t="s">
        <v>1248</v>
      </c>
    </row>
    <row r="1075" spans="1:19" ht="14.1" hidden="1" customHeight="1" x14ac:dyDescent="0.3">
      <c r="A1075" s="52" t="s">
        <v>99</v>
      </c>
      <c r="B1075" s="51" t="s">
        <v>123</v>
      </c>
      <c r="C1075" s="51" t="s">
        <v>100</v>
      </c>
      <c r="D1075" s="51" t="s">
        <v>1487</v>
      </c>
      <c r="E1075" s="51" t="s">
        <v>1488</v>
      </c>
      <c r="F1075" s="51" t="s">
        <v>103</v>
      </c>
      <c r="G1075" s="53">
        <v>45747</v>
      </c>
      <c r="H1075" s="53">
        <v>45757</v>
      </c>
      <c r="I1075" s="51" t="s">
        <v>104</v>
      </c>
      <c r="J1075" s="51" t="s">
        <v>538</v>
      </c>
      <c r="K1075" s="51" t="s">
        <v>539</v>
      </c>
      <c r="L1075" s="51" t="s">
        <v>310</v>
      </c>
      <c r="M1075" s="51" t="s">
        <v>280</v>
      </c>
      <c r="N1075" s="51" t="s">
        <v>99</v>
      </c>
      <c r="O1075" s="51" t="s">
        <v>918</v>
      </c>
      <c r="P1075" s="54">
        <v>61085.48</v>
      </c>
      <c r="Q1075" s="51" t="s">
        <v>99</v>
      </c>
      <c r="R1075" s="51" t="s">
        <v>1472</v>
      </c>
      <c r="S1075" s="51" t="s">
        <v>919</v>
      </c>
    </row>
    <row r="1076" spans="1:19" ht="14.1" hidden="1" customHeight="1" x14ac:dyDescent="0.3">
      <c r="A1076" s="52" t="s">
        <v>99</v>
      </c>
      <c r="B1076" s="51" t="s">
        <v>123</v>
      </c>
      <c r="C1076" s="51" t="s">
        <v>100</v>
      </c>
      <c r="D1076" s="51" t="s">
        <v>1487</v>
      </c>
      <c r="E1076" s="51" t="s">
        <v>1488</v>
      </c>
      <c r="F1076" s="51" t="s">
        <v>103</v>
      </c>
      <c r="G1076" s="53">
        <v>45747</v>
      </c>
      <c r="H1076" s="53">
        <v>45757</v>
      </c>
      <c r="I1076" s="51" t="s">
        <v>104</v>
      </c>
      <c r="J1076" s="51" t="s">
        <v>538</v>
      </c>
      <c r="K1076" s="51" t="s">
        <v>539</v>
      </c>
      <c r="L1076" s="51" t="s">
        <v>310</v>
      </c>
      <c r="M1076" s="51" t="s">
        <v>280</v>
      </c>
      <c r="N1076" s="51" t="s">
        <v>99</v>
      </c>
      <c r="O1076" s="51" t="s">
        <v>1131</v>
      </c>
      <c r="P1076" s="54">
        <v>9260.3700000000008</v>
      </c>
      <c r="Q1076" s="51" t="s">
        <v>99</v>
      </c>
      <c r="R1076" s="51" t="s">
        <v>1472</v>
      </c>
      <c r="S1076" s="51" t="s">
        <v>1132</v>
      </c>
    </row>
    <row r="1077" spans="1:19" ht="14.1" hidden="1" customHeight="1" x14ac:dyDescent="0.3">
      <c r="A1077" s="52" t="s">
        <v>99</v>
      </c>
      <c r="B1077" s="51" t="s">
        <v>123</v>
      </c>
      <c r="C1077" s="51" t="s">
        <v>100</v>
      </c>
      <c r="D1077" s="51" t="s">
        <v>1489</v>
      </c>
      <c r="E1077" s="51" t="s">
        <v>1490</v>
      </c>
      <c r="F1077" s="51" t="s">
        <v>103</v>
      </c>
      <c r="G1077" s="53">
        <v>45756</v>
      </c>
      <c r="H1077" s="53">
        <v>45757</v>
      </c>
      <c r="I1077" s="51" t="s">
        <v>104</v>
      </c>
      <c r="J1077" s="51" t="s">
        <v>538</v>
      </c>
      <c r="K1077" s="51" t="s">
        <v>539</v>
      </c>
      <c r="L1077" s="51" t="s">
        <v>285</v>
      </c>
      <c r="M1077" s="51" t="s">
        <v>280</v>
      </c>
      <c r="N1077" s="51" t="s">
        <v>99</v>
      </c>
      <c r="O1077" s="51" t="s">
        <v>1150</v>
      </c>
      <c r="P1077" s="54">
        <v>720127</v>
      </c>
      <c r="Q1077" s="51" t="s">
        <v>99</v>
      </c>
      <c r="R1077" s="51" t="s">
        <v>1472</v>
      </c>
      <c r="S1077" s="51" t="s">
        <v>1363</v>
      </c>
    </row>
    <row r="1078" spans="1:19" ht="14.1" hidden="1" customHeight="1" x14ac:dyDescent="0.3">
      <c r="A1078" s="52" t="s">
        <v>99</v>
      </c>
      <c r="B1078" s="51" t="s">
        <v>123</v>
      </c>
      <c r="C1078" s="51" t="s">
        <v>100</v>
      </c>
      <c r="D1078" s="51" t="s">
        <v>1487</v>
      </c>
      <c r="E1078" s="51" t="s">
        <v>1488</v>
      </c>
      <c r="F1078" s="51" t="s">
        <v>103</v>
      </c>
      <c r="G1078" s="53">
        <v>45747</v>
      </c>
      <c r="H1078" s="53">
        <v>45757</v>
      </c>
      <c r="I1078" s="51" t="s">
        <v>104</v>
      </c>
      <c r="J1078" s="51" t="s">
        <v>538</v>
      </c>
      <c r="K1078" s="51" t="s">
        <v>539</v>
      </c>
      <c r="L1078" s="51" t="s">
        <v>310</v>
      </c>
      <c r="M1078" s="51" t="s">
        <v>280</v>
      </c>
      <c r="N1078" s="51" t="s">
        <v>99</v>
      </c>
      <c r="O1078" s="51" t="s">
        <v>763</v>
      </c>
      <c r="P1078" s="54">
        <v>64193.67</v>
      </c>
      <c r="Q1078" s="51" t="s">
        <v>99</v>
      </c>
      <c r="R1078" s="51" t="s">
        <v>1472</v>
      </c>
      <c r="S1078" s="51" t="s">
        <v>1142</v>
      </c>
    </row>
    <row r="1079" spans="1:19" ht="14.1" hidden="1" customHeight="1" x14ac:dyDescent="0.3">
      <c r="A1079" s="52" t="s">
        <v>99</v>
      </c>
      <c r="B1079" s="51" t="s">
        <v>123</v>
      </c>
      <c r="C1079" s="51" t="s">
        <v>100</v>
      </c>
      <c r="D1079" s="51" t="s">
        <v>1487</v>
      </c>
      <c r="E1079" s="51" t="s">
        <v>1488</v>
      </c>
      <c r="F1079" s="51" t="s">
        <v>103</v>
      </c>
      <c r="G1079" s="53">
        <v>45747</v>
      </c>
      <c r="H1079" s="53">
        <v>45757</v>
      </c>
      <c r="I1079" s="51" t="s">
        <v>104</v>
      </c>
      <c r="J1079" s="51" t="s">
        <v>538</v>
      </c>
      <c r="K1079" s="51" t="s">
        <v>539</v>
      </c>
      <c r="L1079" s="51" t="s">
        <v>310</v>
      </c>
      <c r="M1079" s="51" t="s">
        <v>280</v>
      </c>
      <c r="N1079" s="51" t="s">
        <v>99</v>
      </c>
      <c r="O1079" s="51" t="s">
        <v>636</v>
      </c>
      <c r="P1079" s="54">
        <v>568477.01</v>
      </c>
      <c r="Q1079" s="51" t="s">
        <v>99</v>
      </c>
      <c r="R1079" s="51" t="s">
        <v>1472</v>
      </c>
      <c r="S1079" s="51" t="s">
        <v>660</v>
      </c>
    </row>
    <row r="1080" spans="1:19" ht="14.1" hidden="1" customHeight="1" x14ac:dyDescent="0.3">
      <c r="A1080" s="52" t="s">
        <v>99</v>
      </c>
      <c r="B1080" s="51" t="s">
        <v>123</v>
      </c>
      <c r="C1080" s="51" t="s">
        <v>100</v>
      </c>
      <c r="D1080" s="51" t="s">
        <v>1487</v>
      </c>
      <c r="E1080" s="51" t="s">
        <v>1488</v>
      </c>
      <c r="F1080" s="51" t="s">
        <v>103</v>
      </c>
      <c r="G1080" s="53">
        <v>45747</v>
      </c>
      <c r="H1080" s="53">
        <v>45757</v>
      </c>
      <c r="I1080" s="51" t="s">
        <v>104</v>
      </c>
      <c r="J1080" s="51" t="s">
        <v>538</v>
      </c>
      <c r="K1080" s="51" t="s">
        <v>539</v>
      </c>
      <c r="L1080" s="51" t="s">
        <v>310</v>
      </c>
      <c r="M1080" s="51" t="s">
        <v>280</v>
      </c>
      <c r="N1080" s="51" t="s">
        <v>99</v>
      </c>
      <c r="O1080" s="51" t="s">
        <v>334</v>
      </c>
      <c r="P1080" s="54">
        <v>44042.3</v>
      </c>
      <c r="Q1080" s="51" t="s">
        <v>99</v>
      </c>
      <c r="R1080" s="51" t="s">
        <v>1472</v>
      </c>
      <c r="S1080" s="51" t="s">
        <v>772</v>
      </c>
    </row>
    <row r="1081" spans="1:19" ht="14.1" hidden="1" customHeight="1" x14ac:dyDescent="0.3">
      <c r="A1081" s="52" t="s">
        <v>99</v>
      </c>
      <c r="B1081" s="51" t="s">
        <v>123</v>
      </c>
      <c r="C1081" s="51" t="s">
        <v>100</v>
      </c>
      <c r="D1081" s="51" t="s">
        <v>1487</v>
      </c>
      <c r="E1081" s="51" t="s">
        <v>1488</v>
      </c>
      <c r="F1081" s="51" t="s">
        <v>103</v>
      </c>
      <c r="G1081" s="53">
        <v>45747</v>
      </c>
      <c r="H1081" s="53">
        <v>45757</v>
      </c>
      <c r="I1081" s="51" t="s">
        <v>104</v>
      </c>
      <c r="J1081" s="51" t="s">
        <v>538</v>
      </c>
      <c r="K1081" s="51" t="s">
        <v>539</v>
      </c>
      <c r="L1081" s="51" t="s">
        <v>310</v>
      </c>
      <c r="M1081" s="51" t="s">
        <v>280</v>
      </c>
      <c r="N1081" s="51" t="s">
        <v>99</v>
      </c>
      <c r="O1081" s="51" t="s">
        <v>336</v>
      </c>
      <c r="P1081" s="54">
        <v>4872.2</v>
      </c>
      <c r="Q1081" s="51" t="s">
        <v>99</v>
      </c>
      <c r="R1081" s="51" t="s">
        <v>1472</v>
      </c>
      <c r="S1081" s="51" t="s">
        <v>1249</v>
      </c>
    </row>
    <row r="1082" spans="1:19" ht="14.1" hidden="1" customHeight="1" x14ac:dyDescent="0.3">
      <c r="A1082" s="52" t="s">
        <v>99</v>
      </c>
      <c r="B1082" s="51" t="s">
        <v>123</v>
      </c>
      <c r="C1082" s="51" t="s">
        <v>100</v>
      </c>
      <c r="D1082" s="51" t="s">
        <v>1487</v>
      </c>
      <c r="E1082" s="51" t="s">
        <v>1488</v>
      </c>
      <c r="F1082" s="51" t="s">
        <v>103</v>
      </c>
      <c r="G1082" s="53">
        <v>45747</v>
      </c>
      <c r="H1082" s="53">
        <v>45757</v>
      </c>
      <c r="I1082" s="51" t="s">
        <v>104</v>
      </c>
      <c r="J1082" s="51" t="s">
        <v>538</v>
      </c>
      <c r="K1082" s="51" t="s">
        <v>539</v>
      </c>
      <c r="L1082" s="51" t="s">
        <v>310</v>
      </c>
      <c r="M1082" s="51" t="s">
        <v>280</v>
      </c>
      <c r="N1082" s="51" t="s">
        <v>99</v>
      </c>
      <c r="O1082" s="51" t="s">
        <v>540</v>
      </c>
      <c r="P1082" s="54">
        <v>49251.3</v>
      </c>
      <c r="Q1082" s="51" t="s">
        <v>99</v>
      </c>
      <c r="R1082" s="51" t="s">
        <v>1472</v>
      </c>
      <c r="S1082" s="51" t="s">
        <v>773</v>
      </c>
    </row>
    <row r="1083" spans="1:19" ht="14.1" hidden="1" customHeight="1" x14ac:dyDescent="0.3">
      <c r="A1083" s="52" t="s">
        <v>99</v>
      </c>
      <c r="B1083" s="51" t="s">
        <v>123</v>
      </c>
      <c r="C1083" s="51" t="s">
        <v>100</v>
      </c>
      <c r="D1083" s="51" t="s">
        <v>1487</v>
      </c>
      <c r="E1083" s="51" t="s">
        <v>1488</v>
      </c>
      <c r="F1083" s="51" t="s">
        <v>103</v>
      </c>
      <c r="G1083" s="53">
        <v>45747</v>
      </c>
      <c r="H1083" s="53">
        <v>45757</v>
      </c>
      <c r="I1083" s="51" t="s">
        <v>104</v>
      </c>
      <c r="J1083" s="51" t="s">
        <v>538</v>
      </c>
      <c r="K1083" s="51" t="s">
        <v>539</v>
      </c>
      <c r="L1083" s="51" t="s">
        <v>310</v>
      </c>
      <c r="M1083" s="51" t="s">
        <v>280</v>
      </c>
      <c r="N1083" s="51" t="s">
        <v>99</v>
      </c>
      <c r="O1083" s="51" t="s">
        <v>641</v>
      </c>
      <c r="P1083" s="54">
        <v>18176.490000000002</v>
      </c>
      <c r="Q1083" s="51" t="s">
        <v>99</v>
      </c>
      <c r="R1083" s="51" t="s">
        <v>1472</v>
      </c>
      <c r="S1083" s="51" t="s">
        <v>768</v>
      </c>
    </row>
    <row r="1084" spans="1:19" ht="14.1" hidden="1" customHeight="1" x14ac:dyDescent="0.3">
      <c r="A1084" s="52" t="s">
        <v>99</v>
      </c>
      <c r="B1084" s="51" t="s">
        <v>123</v>
      </c>
      <c r="C1084" s="51" t="s">
        <v>100</v>
      </c>
      <c r="D1084" s="51" t="s">
        <v>1487</v>
      </c>
      <c r="E1084" s="51" t="s">
        <v>1488</v>
      </c>
      <c r="F1084" s="51" t="s">
        <v>103</v>
      </c>
      <c r="G1084" s="53">
        <v>45747</v>
      </c>
      <c r="H1084" s="53">
        <v>45757</v>
      </c>
      <c r="I1084" s="51" t="s">
        <v>104</v>
      </c>
      <c r="J1084" s="51" t="s">
        <v>538</v>
      </c>
      <c r="K1084" s="51" t="s">
        <v>539</v>
      </c>
      <c r="L1084" s="51" t="s">
        <v>310</v>
      </c>
      <c r="M1084" s="51" t="s">
        <v>280</v>
      </c>
      <c r="N1084" s="51" t="s">
        <v>99</v>
      </c>
      <c r="O1084" s="51" t="s">
        <v>549</v>
      </c>
      <c r="P1084" s="54">
        <v>952724.81</v>
      </c>
      <c r="Q1084" s="51" t="s">
        <v>99</v>
      </c>
      <c r="R1084" s="51" t="s">
        <v>1472</v>
      </c>
      <c r="S1084" s="51" t="s">
        <v>770</v>
      </c>
    </row>
    <row r="1085" spans="1:19" ht="14.1" hidden="1" customHeight="1" x14ac:dyDescent="0.3">
      <c r="A1085" s="52" t="s">
        <v>99</v>
      </c>
      <c r="B1085" s="51" t="s">
        <v>123</v>
      </c>
      <c r="C1085" s="51" t="s">
        <v>100</v>
      </c>
      <c r="D1085" s="51" t="s">
        <v>1487</v>
      </c>
      <c r="E1085" s="51" t="s">
        <v>1488</v>
      </c>
      <c r="F1085" s="51" t="s">
        <v>103</v>
      </c>
      <c r="G1085" s="53">
        <v>45747</v>
      </c>
      <c r="H1085" s="53">
        <v>45757</v>
      </c>
      <c r="I1085" s="51" t="s">
        <v>104</v>
      </c>
      <c r="J1085" s="51" t="s">
        <v>538</v>
      </c>
      <c r="K1085" s="51" t="s">
        <v>539</v>
      </c>
      <c r="L1085" s="51" t="s">
        <v>310</v>
      </c>
      <c r="M1085" s="51" t="s">
        <v>280</v>
      </c>
      <c r="N1085" s="51" t="s">
        <v>99</v>
      </c>
      <c r="O1085" s="51" t="s">
        <v>552</v>
      </c>
      <c r="P1085" s="54">
        <v>1017015.82</v>
      </c>
      <c r="Q1085" s="51" t="s">
        <v>99</v>
      </c>
      <c r="R1085" s="51" t="s">
        <v>1472</v>
      </c>
      <c r="S1085" s="51" t="s">
        <v>1491</v>
      </c>
    </row>
    <row r="1086" spans="1:19" ht="14.1" hidden="1" customHeight="1" x14ac:dyDescent="0.3">
      <c r="A1086" s="52" t="s">
        <v>99</v>
      </c>
      <c r="B1086" s="51" t="s">
        <v>123</v>
      </c>
      <c r="C1086" s="51" t="s">
        <v>100</v>
      </c>
      <c r="D1086" s="51" t="s">
        <v>1487</v>
      </c>
      <c r="E1086" s="51" t="s">
        <v>1488</v>
      </c>
      <c r="F1086" s="51" t="s">
        <v>103</v>
      </c>
      <c r="G1086" s="53">
        <v>45747</v>
      </c>
      <c r="H1086" s="53">
        <v>45757</v>
      </c>
      <c r="I1086" s="51" t="s">
        <v>104</v>
      </c>
      <c r="J1086" s="51" t="s">
        <v>538</v>
      </c>
      <c r="K1086" s="51" t="s">
        <v>539</v>
      </c>
      <c r="L1086" s="51" t="s">
        <v>310</v>
      </c>
      <c r="M1086" s="51" t="s">
        <v>280</v>
      </c>
      <c r="N1086" s="51" t="s">
        <v>99</v>
      </c>
      <c r="O1086" s="51" t="s">
        <v>766</v>
      </c>
      <c r="P1086" s="54">
        <v>43981.77</v>
      </c>
      <c r="Q1086" s="51" t="s">
        <v>99</v>
      </c>
      <c r="R1086" s="51" t="s">
        <v>1472</v>
      </c>
      <c r="S1086" s="51" t="s">
        <v>1492</v>
      </c>
    </row>
    <row r="1087" spans="1:19" ht="14.1" hidden="1" customHeight="1" x14ac:dyDescent="0.3">
      <c r="A1087" s="52" t="s">
        <v>99</v>
      </c>
      <c r="B1087" s="51" t="s">
        <v>123</v>
      </c>
      <c r="C1087" s="51" t="s">
        <v>100</v>
      </c>
      <c r="D1087" s="51" t="s">
        <v>1466</v>
      </c>
      <c r="E1087" s="51" t="s">
        <v>1467</v>
      </c>
      <c r="F1087" s="51" t="s">
        <v>103</v>
      </c>
      <c r="G1087" s="53">
        <v>45747</v>
      </c>
      <c r="H1087" s="53">
        <v>45755</v>
      </c>
      <c r="I1087" s="51" t="s">
        <v>104</v>
      </c>
      <c r="J1087" s="51" t="s">
        <v>321</v>
      </c>
      <c r="K1087" s="51" t="s">
        <v>322</v>
      </c>
      <c r="L1087" s="51" t="s">
        <v>310</v>
      </c>
      <c r="M1087" s="51" t="s">
        <v>280</v>
      </c>
      <c r="N1087" s="51" t="s">
        <v>99</v>
      </c>
      <c r="O1087" s="51" t="s">
        <v>281</v>
      </c>
      <c r="P1087" s="54">
        <v>2300704.52</v>
      </c>
      <c r="Q1087" s="51" t="s">
        <v>99</v>
      </c>
      <c r="R1087" s="51" t="s">
        <v>129</v>
      </c>
      <c r="S1087" s="51" t="s">
        <v>282</v>
      </c>
    </row>
    <row r="1088" spans="1:19" ht="14.1" hidden="1" customHeight="1" x14ac:dyDescent="0.3">
      <c r="A1088" s="52" t="s">
        <v>99</v>
      </c>
      <c r="B1088" s="51" t="s">
        <v>123</v>
      </c>
      <c r="C1088" s="51" t="s">
        <v>100</v>
      </c>
      <c r="D1088" s="51" t="s">
        <v>1466</v>
      </c>
      <c r="E1088" s="51" t="s">
        <v>1467</v>
      </c>
      <c r="F1088" s="51" t="s">
        <v>103</v>
      </c>
      <c r="G1088" s="53">
        <v>45747</v>
      </c>
      <c r="H1088" s="53">
        <v>45755</v>
      </c>
      <c r="I1088" s="51" t="s">
        <v>104</v>
      </c>
      <c r="J1088" s="51" t="s">
        <v>321</v>
      </c>
      <c r="K1088" s="51" t="s">
        <v>322</v>
      </c>
      <c r="L1088" s="51" t="s">
        <v>310</v>
      </c>
      <c r="M1088" s="51" t="s">
        <v>280</v>
      </c>
      <c r="N1088" s="51" t="s">
        <v>99</v>
      </c>
      <c r="O1088" s="51" t="s">
        <v>281</v>
      </c>
      <c r="P1088" s="54">
        <v>272778.34999999998</v>
      </c>
      <c r="Q1088" s="51" t="s">
        <v>99</v>
      </c>
      <c r="R1088" s="51" t="s">
        <v>129</v>
      </c>
      <c r="S1088" s="51" t="s">
        <v>282</v>
      </c>
    </row>
    <row r="1089" spans="1:19" ht="14.1" hidden="1" customHeight="1" x14ac:dyDescent="0.3">
      <c r="A1089" s="52" t="s">
        <v>99</v>
      </c>
      <c r="B1089" s="51" t="s">
        <v>123</v>
      </c>
      <c r="C1089" s="51" t="s">
        <v>100</v>
      </c>
      <c r="D1089" s="51" t="s">
        <v>1466</v>
      </c>
      <c r="E1089" s="51" t="s">
        <v>1467</v>
      </c>
      <c r="F1089" s="51" t="s">
        <v>103</v>
      </c>
      <c r="G1089" s="53">
        <v>45747</v>
      </c>
      <c r="H1089" s="53">
        <v>45755</v>
      </c>
      <c r="I1089" s="51" t="s">
        <v>104</v>
      </c>
      <c r="J1089" s="51" t="s">
        <v>321</v>
      </c>
      <c r="K1089" s="51" t="s">
        <v>322</v>
      </c>
      <c r="L1089" s="51" t="s">
        <v>310</v>
      </c>
      <c r="M1089" s="51" t="s">
        <v>280</v>
      </c>
      <c r="N1089" s="51" t="s">
        <v>99</v>
      </c>
      <c r="O1089" s="51" t="s">
        <v>542</v>
      </c>
      <c r="P1089" s="54">
        <v>274202.78000000003</v>
      </c>
      <c r="Q1089" s="51" t="s">
        <v>99</v>
      </c>
      <c r="R1089" s="51" t="s">
        <v>129</v>
      </c>
      <c r="S1089" s="51" t="s">
        <v>1034</v>
      </c>
    </row>
    <row r="1090" spans="1:19" ht="14.1" hidden="1" customHeight="1" x14ac:dyDescent="0.3">
      <c r="A1090" s="52" t="s">
        <v>99</v>
      </c>
      <c r="B1090" s="51" t="s">
        <v>123</v>
      </c>
      <c r="C1090" s="51" t="s">
        <v>100</v>
      </c>
      <c r="D1090" s="51" t="s">
        <v>1470</v>
      </c>
      <c r="E1090" s="51" t="s">
        <v>1471</v>
      </c>
      <c r="F1090" s="51" t="s">
        <v>103</v>
      </c>
      <c r="G1090" s="53">
        <v>45747</v>
      </c>
      <c r="H1090" s="53">
        <v>45757</v>
      </c>
      <c r="I1090" s="51" t="s">
        <v>104</v>
      </c>
      <c r="J1090" s="51" t="s">
        <v>321</v>
      </c>
      <c r="K1090" s="51" t="s">
        <v>322</v>
      </c>
      <c r="L1090" s="51" t="s">
        <v>310</v>
      </c>
      <c r="M1090" s="51" t="s">
        <v>280</v>
      </c>
      <c r="N1090" s="51" t="s">
        <v>99</v>
      </c>
      <c r="O1090" s="51" t="s">
        <v>281</v>
      </c>
      <c r="P1090" s="54">
        <v>264073.5</v>
      </c>
      <c r="Q1090" s="51" t="s">
        <v>99</v>
      </c>
      <c r="R1090" s="51" t="s">
        <v>1472</v>
      </c>
      <c r="S1090" s="51" t="s">
        <v>282</v>
      </c>
    </row>
    <row r="1091" spans="1:19" ht="14.1" hidden="1" customHeight="1" x14ac:dyDescent="0.3">
      <c r="A1091" s="52" t="s">
        <v>99</v>
      </c>
      <c r="B1091" s="51" t="s">
        <v>123</v>
      </c>
      <c r="C1091" s="51" t="s">
        <v>100</v>
      </c>
      <c r="D1091" s="51" t="s">
        <v>1475</v>
      </c>
      <c r="E1091" s="51" t="s">
        <v>1476</v>
      </c>
      <c r="F1091" s="51" t="s">
        <v>103</v>
      </c>
      <c r="G1091" s="53">
        <v>45758</v>
      </c>
      <c r="H1091" s="53">
        <v>45762</v>
      </c>
      <c r="I1091" s="51" t="s">
        <v>104</v>
      </c>
      <c r="J1091" s="51" t="s">
        <v>321</v>
      </c>
      <c r="K1091" s="51" t="s">
        <v>322</v>
      </c>
      <c r="L1091" s="51" t="s">
        <v>285</v>
      </c>
      <c r="M1091" s="51" t="s">
        <v>280</v>
      </c>
      <c r="N1091" s="51" t="s">
        <v>99</v>
      </c>
      <c r="O1091" s="51" t="s">
        <v>281</v>
      </c>
      <c r="P1091" s="54">
        <v>662541</v>
      </c>
      <c r="Q1091" s="51" t="s">
        <v>99</v>
      </c>
      <c r="R1091" s="51" t="s">
        <v>132</v>
      </c>
      <c r="S1091" s="51" t="s">
        <v>282</v>
      </c>
    </row>
    <row r="1092" spans="1:19" ht="14.1" hidden="1" customHeight="1" x14ac:dyDescent="0.3">
      <c r="A1092" s="52" t="s">
        <v>99</v>
      </c>
      <c r="B1092" s="51" t="s">
        <v>123</v>
      </c>
      <c r="C1092" s="51" t="s">
        <v>100</v>
      </c>
      <c r="D1092" s="51" t="s">
        <v>1493</v>
      </c>
      <c r="E1092" s="51" t="s">
        <v>1494</v>
      </c>
      <c r="F1092" s="51" t="s">
        <v>103</v>
      </c>
      <c r="G1092" s="53">
        <v>45749</v>
      </c>
      <c r="H1092" s="53">
        <v>45755</v>
      </c>
      <c r="I1092" s="51" t="s">
        <v>104</v>
      </c>
      <c r="J1092" s="51" t="s">
        <v>325</v>
      </c>
      <c r="K1092" s="51" t="s">
        <v>326</v>
      </c>
      <c r="L1092" s="51" t="s">
        <v>327</v>
      </c>
      <c r="M1092" s="51" t="s">
        <v>280</v>
      </c>
      <c r="N1092" s="51" t="s">
        <v>99</v>
      </c>
      <c r="O1092" s="51" t="s">
        <v>281</v>
      </c>
      <c r="P1092" s="54">
        <v>544798.91</v>
      </c>
      <c r="Q1092" s="51" t="s">
        <v>99</v>
      </c>
      <c r="R1092" s="51" t="s">
        <v>129</v>
      </c>
      <c r="S1092" s="51" t="s">
        <v>282</v>
      </c>
    </row>
    <row r="1093" spans="1:19" ht="14.1" hidden="1" customHeight="1" x14ac:dyDescent="0.3">
      <c r="A1093" s="52" t="s">
        <v>99</v>
      </c>
      <c r="B1093" s="51" t="s">
        <v>123</v>
      </c>
      <c r="C1093" s="51" t="s">
        <v>100</v>
      </c>
      <c r="D1093" s="51" t="s">
        <v>1493</v>
      </c>
      <c r="E1093" s="51" t="s">
        <v>1494</v>
      </c>
      <c r="F1093" s="51" t="s">
        <v>103</v>
      </c>
      <c r="G1093" s="53">
        <v>45749</v>
      </c>
      <c r="H1093" s="53">
        <v>45755</v>
      </c>
      <c r="I1093" s="51" t="s">
        <v>104</v>
      </c>
      <c r="J1093" s="51" t="s">
        <v>325</v>
      </c>
      <c r="K1093" s="51" t="s">
        <v>326</v>
      </c>
      <c r="L1093" s="51" t="s">
        <v>327</v>
      </c>
      <c r="M1093" s="51" t="s">
        <v>280</v>
      </c>
      <c r="N1093" s="51" t="s">
        <v>99</v>
      </c>
      <c r="O1093" s="51" t="s">
        <v>302</v>
      </c>
      <c r="P1093" s="54">
        <v>21440</v>
      </c>
      <c r="Q1093" s="51" t="s">
        <v>99</v>
      </c>
      <c r="R1093" s="51" t="s">
        <v>129</v>
      </c>
      <c r="S1093" s="51" t="s">
        <v>303</v>
      </c>
    </row>
    <row r="1094" spans="1:19" ht="14.1" hidden="1" customHeight="1" x14ac:dyDescent="0.3">
      <c r="A1094" s="52" t="s">
        <v>99</v>
      </c>
      <c r="B1094" s="51" t="s">
        <v>123</v>
      </c>
      <c r="C1094" s="51" t="s">
        <v>100</v>
      </c>
      <c r="D1094" s="51" t="s">
        <v>1495</v>
      </c>
      <c r="E1094" s="51" t="s">
        <v>1496</v>
      </c>
      <c r="F1094" s="51" t="s">
        <v>103</v>
      </c>
      <c r="G1094" s="53">
        <v>45749</v>
      </c>
      <c r="H1094" s="53">
        <v>45755</v>
      </c>
      <c r="I1094" s="51" t="s">
        <v>104</v>
      </c>
      <c r="J1094" s="51" t="s">
        <v>325</v>
      </c>
      <c r="K1094" s="51" t="s">
        <v>326</v>
      </c>
      <c r="L1094" s="51" t="s">
        <v>327</v>
      </c>
      <c r="M1094" s="51" t="s">
        <v>280</v>
      </c>
      <c r="N1094" s="51" t="s">
        <v>99</v>
      </c>
      <c r="O1094" s="51" t="s">
        <v>549</v>
      </c>
      <c r="P1094" s="54">
        <v>35566</v>
      </c>
      <c r="Q1094" s="51" t="s">
        <v>99</v>
      </c>
      <c r="R1094" s="51" t="s">
        <v>129</v>
      </c>
      <c r="S1094" s="51" t="s">
        <v>770</v>
      </c>
    </row>
    <row r="1095" spans="1:19" ht="14.1" hidden="1" customHeight="1" x14ac:dyDescent="0.3">
      <c r="A1095" s="52" t="s">
        <v>99</v>
      </c>
      <c r="B1095" s="51" t="s">
        <v>123</v>
      </c>
      <c r="C1095" s="51" t="s">
        <v>100</v>
      </c>
      <c r="D1095" s="51" t="s">
        <v>1495</v>
      </c>
      <c r="E1095" s="51" t="s">
        <v>1496</v>
      </c>
      <c r="F1095" s="51" t="s">
        <v>103</v>
      </c>
      <c r="G1095" s="53">
        <v>45749</v>
      </c>
      <c r="H1095" s="53">
        <v>45755</v>
      </c>
      <c r="I1095" s="51" t="s">
        <v>104</v>
      </c>
      <c r="J1095" s="51" t="s">
        <v>325</v>
      </c>
      <c r="K1095" s="51" t="s">
        <v>326</v>
      </c>
      <c r="L1095" s="51" t="s">
        <v>327</v>
      </c>
      <c r="M1095" s="51" t="s">
        <v>280</v>
      </c>
      <c r="N1095" s="51" t="s">
        <v>99</v>
      </c>
      <c r="O1095" s="51" t="s">
        <v>641</v>
      </c>
      <c r="P1095" s="54">
        <v>2280</v>
      </c>
      <c r="Q1095" s="51" t="s">
        <v>99</v>
      </c>
      <c r="R1095" s="51" t="s">
        <v>129</v>
      </c>
      <c r="S1095" s="51" t="s">
        <v>768</v>
      </c>
    </row>
    <row r="1096" spans="1:19" ht="14.1" hidden="1" customHeight="1" x14ac:dyDescent="0.3">
      <c r="A1096" s="52" t="s">
        <v>99</v>
      </c>
      <c r="B1096" s="51" t="s">
        <v>123</v>
      </c>
      <c r="C1096" s="51" t="s">
        <v>100</v>
      </c>
      <c r="D1096" s="51" t="s">
        <v>1495</v>
      </c>
      <c r="E1096" s="51" t="s">
        <v>1496</v>
      </c>
      <c r="F1096" s="51" t="s">
        <v>103</v>
      </c>
      <c r="G1096" s="53">
        <v>45749</v>
      </c>
      <c r="H1096" s="53">
        <v>45755</v>
      </c>
      <c r="I1096" s="51" t="s">
        <v>104</v>
      </c>
      <c r="J1096" s="51" t="s">
        <v>325</v>
      </c>
      <c r="K1096" s="51" t="s">
        <v>326</v>
      </c>
      <c r="L1096" s="51" t="s">
        <v>327</v>
      </c>
      <c r="M1096" s="51" t="s">
        <v>280</v>
      </c>
      <c r="N1096" s="51" t="s">
        <v>99</v>
      </c>
      <c r="O1096" s="51" t="s">
        <v>552</v>
      </c>
      <c r="P1096" s="54">
        <v>87560</v>
      </c>
      <c r="Q1096" s="51" t="s">
        <v>99</v>
      </c>
      <c r="R1096" s="51" t="s">
        <v>129</v>
      </c>
      <c r="S1096" s="51" t="s">
        <v>1491</v>
      </c>
    </row>
    <row r="1097" spans="1:19" ht="14.1" hidden="1" customHeight="1" x14ac:dyDescent="0.3">
      <c r="A1097" s="52" t="s">
        <v>99</v>
      </c>
      <c r="B1097" s="51" t="s">
        <v>123</v>
      </c>
      <c r="C1097" s="51" t="s">
        <v>100</v>
      </c>
      <c r="D1097" s="51" t="s">
        <v>1495</v>
      </c>
      <c r="E1097" s="51" t="s">
        <v>1496</v>
      </c>
      <c r="F1097" s="51" t="s">
        <v>103</v>
      </c>
      <c r="G1097" s="53">
        <v>45749</v>
      </c>
      <c r="H1097" s="53">
        <v>45755</v>
      </c>
      <c r="I1097" s="51" t="s">
        <v>104</v>
      </c>
      <c r="J1097" s="51" t="s">
        <v>325</v>
      </c>
      <c r="K1097" s="51" t="s">
        <v>326</v>
      </c>
      <c r="L1097" s="51" t="s">
        <v>327</v>
      </c>
      <c r="M1097" s="51" t="s">
        <v>280</v>
      </c>
      <c r="N1097" s="51" t="s">
        <v>99</v>
      </c>
      <c r="O1097" s="51" t="s">
        <v>636</v>
      </c>
      <c r="P1097" s="54">
        <v>35064</v>
      </c>
      <c r="Q1097" s="51" t="s">
        <v>99</v>
      </c>
      <c r="R1097" s="51" t="s">
        <v>129</v>
      </c>
      <c r="S1097" s="51" t="s">
        <v>660</v>
      </c>
    </row>
    <row r="1098" spans="1:19" ht="14.1" hidden="1" customHeight="1" x14ac:dyDescent="0.3">
      <c r="A1098" s="52" t="s">
        <v>99</v>
      </c>
      <c r="B1098" s="51" t="s">
        <v>123</v>
      </c>
      <c r="C1098" s="51" t="s">
        <v>100</v>
      </c>
      <c r="D1098" s="51" t="s">
        <v>1495</v>
      </c>
      <c r="E1098" s="51" t="s">
        <v>1496</v>
      </c>
      <c r="F1098" s="51" t="s">
        <v>103</v>
      </c>
      <c r="G1098" s="53">
        <v>45749</v>
      </c>
      <c r="H1098" s="53">
        <v>45755</v>
      </c>
      <c r="I1098" s="51" t="s">
        <v>104</v>
      </c>
      <c r="J1098" s="51" t="s">
        <v>325</v>
      </c>
      <c r="K1098" s="51" t="s">
        <v>326</v>
      </c>
      <c r="L1098" s="51" t="s">
        <v>327</v>
      </c>
      <c r="M1098" s="51" t="s">
        <v>280</v>
      </c>
      <c r="N1098" s="51" t="s">
        <v>99</v>
      </c>
      <c r="O1098" s="51" t="s">
        <v>918</v>
      </c>
      <c r="P1098" s="54">
        <v>13458</v>
      </c>
      <c r="Q1098" s="51" t="s">
        <v>99</v>
      </c>
      <c r="R1098" s="51" t="s">
        <v>129</v>
      </c>
      <c r="S1098" s="51" t="s">
        <v>919</v>
      </c>
    </row>
    <row r="1099" spans="1:19" ht="14.1" hidden="1" customHeight="1" x14ac:dyDescent="0.3">
      <c r="A1099" s="52" t="s">
        <v>99</v>
      </c>
      <c r="B1099" s="51" t="s">
        <v>123</v>
      </c>
      <c r="C1099" s="51" t="s">
        <v>100</v>
      </c>
      <c r="D1099" s="51" t="s">
        <v>1495</v>
      </c>
      <c r="E1099" s="51" t="s">
        <v>1496</v>
      </c>
      <c r="F1099" s="51" t="s">
        <v>103</v>
      </c>
      <c r="G1099" s="53">
        <v>45749</v>
      </c>
      <c r="H1099" s="53">
        <v>45755</v>
      </c>
      <c r="I1099" s="51" t="s">
        <v>104</v>
      </c>
      <c r="J1099" s="51" t="s">
        <v>325</v>
      </c>
      <c r="K1099" s="51" t="s">
        <v>326</v>
      </c>
      <c r="L1099" s="51" t="s">
        <v>327</v>
      </c>
      <c r="M1099" s="51" t="s">
        <v>280</v>
      </c>
      <c r="N1099" s="51" t="s">
        <v>99</v>
      </c>
      <c r="O1099" s="51" t="s">
        <v>1150</v>
      </c>
      <c r="P1099" s="54">
        <v>24157</v>
      </c>
      <c r="Q1099" s="51" t="s">
        <v>99</v>
      </c>
      <c r="R1099" s="51" t="s">
        <v>129</v>
      </c>
      <c r="S1099" s="51" t="s">
        <v>1151</v>
      </c>
    </row>
    <row r="1100" spans="1:19" ht="14.1" hidden="1" customHeight="1" x14ac:dyDescent="0.3">
      <c r="A1100" s="52" t="s">
        <v>99</v>
      </c>
      <c r="B1100" s="51" t="s">
        <v>123</v>
      </c>
      <c r="C1100" s="51" t="s">
        <v>100</v>
      </c>
      <c r="D1100" s="51" t="s">
        <v>1497</v>
      </c>
      <c r="E1100" s="51" t="s">
        <v>1498</v>
      </c>
      <c r="F1100" s="51" t="s">
        <v>103</v>
      </c>
      <c r="G1100" s="53">
        <v>45749</v>
      </c>
      <c r="H1100" s="53">
        <v>45755</v>
      </c>
      <c r="I1100" s="51" t="s">
        <v>104</v>
      </c>
      <c r="J1100" s="51" t="s">
        <v>325</v>
      </c>
      <c r="K1100" s="51" t="s">
        <v>326</v>
      </c>
      <c r="L1100" s="51" t="s">
        <v>327</v>
      </c>
      <c r="M1100" s="51" t="s">
        <v>280</v>
      </c>
      <c r="N1100" s="51" t="s">
        <v>99</v>
      </c>
      <c r="O1100" s="51" t="s">
        <v>281</v>
      </c>
      <c r="P1100" s="54">
        <v>18753</v>
      </c>
      <c r="Q1100" s="51" t="s">
        <v>99</v>
      </c>
      <c r="R1100" s="51" t="s">
        <v>129</v>
      </c>
      <c r="S1100" s="51" t="s">
        <v>282</v>
      </c>
    </row>
    <row r="1101" spans="1:19" ht="14.1" hidden="1" customHeight="1" x14ac:dyDescent="0.3">
      <c r="A1101" s="52" t="s">
        <v>99</v>
      </c>
      <c r="B1101" s="51" t="s">
        <v>123</v>
      </c>
      <c r="C1101" s="51" t="s">
        <v>100</v>
      </c>
      <c r="D1101" s="51" t="s">
        <v>1499</v>
      </c>
      <c r="E1101" s="51" t="s">
        <v>1500</v>
      </c>
      <c r="F1101" s="51" t="s">
        <v>103</v>
      </c>
      <c r="G1101" s="53">
        <v>45754</v>
      </c>
      <c r="H1101" s="53">
        <v>45757</v>
      </c>
      <c r="I1101" s="51" t="s">
        <v>104</v>
      </c>
      <c r="J1101" s="51" t="s">
        <v>340</v>
      </c>
      <c r="K1101" s="51" t="s">
        <v>341</v>
      </c>
      <c r="L1101" s="51" t="s">
        <v>345</v>
      </c>
      <c r="M1101" s="51" t="s">
        <v>280</v>
      </c>
      <c r="N1101" s="51" t="s">
        <v>99</v>
      </c>
      <c r="O1101" s="51" t="s">
        <v>281</v>
      </c>
      <c r="P1101" s="54">
        <v>303396</v>
      </c>
      <c r="Q1101" s="51" t="s">
        <v>99</v>
      </c>
      <c r="R1101" s="51" t="s">
        <v>1472</v>
      </c>
      <c r="S1101" s="51" t="s">
        <v>282</v>
      </c>
    </row>
    <row r="1102" spans="1:19" ht="14.1" hidden="1" customHeight="1" x14ac:dyDescent="0.3">
      <c r="A1102" s="52" t="s">
        <v>99</v>
      </c>
      <c r="B1102" s="51" t="s">
        <v>123</v>
      </c>
      <c r="C1102" s="51" t="s">
        <v>100</v>
      </c>
      <c r="D1102" s="51" t="s">
        <v>1499</v>
      </c>
      <c r="E1102" s="51" t="s">
        <v>1500</v>
      </c>
      <c r="F1102" s="51" t="s">
        <v>103</v>
      </c>
      <c r="G1102" s="53">
        <v>45754</v>
      </c>
      <c r="H1102" s="53">
        <v>45757</v>
      </c>
      <c r="I1102" s="51" t="s">
        <v>104</v>
      </c>
      <c r="J1102" s="51" t="s">
        <v>340</v>
      </c>
      <c r="K1102" s="51" t="s">
        <v>341</v>
      </c>
      <c r="L1102" s="51" t="s">
        <v>345</v>
      </c>
      <c r="M1102" s="51" t="s">
        <v>280</v>
      </c>
      <c r="N1102" s="51" t="s">
        <v>99</v>
      </c>
      <c r="O1102" s="51" t="s">
        <v>302</v>
      </c>
      <c r="P1102" s="54">
        <v>8774</v>
      </c>
      <c r="Q1102" s="51" t="s">
        <v>99</v>
      </c>
      <c r="R1102" s="51" t="s">
        <v>1472</v>
      </c>
      <c r="S1102" s="51" t="s">
        <v>303</v>
      </c>
    </row>
    <row r="1103" spans="1:19" ht="14.1" hidden="1" customHeight="1" x14ac:dyDescent="0.3">
      <c r="A1103" s="52" t="s">
        <v>99</v>
      </c>
      <c r="B1103" s="51" t="s">
        <v>123</v>
      </c>
      <c r="C1103" s="51" t="s">
        <v>100</v>
      </c>
      <c r="D1103" s="51" t="s">
        <v>1501</v>
      </c>
      <c r="E1103" s="51" t="s">
        <v>1502</v>
      </c>
      <c r="F1103" s="51" t="s">
        <v>103</v>
      </c>
      <c r="G1103" s="53">
        <v>45747</v>
      </c>
      <c r="H1103" s="53">
        <v>45757</v>
      </c>
      <c r="I1103" s="51" t="s">
        <v>104</v>
      </c>
      <c r="J1103" s="51" t="s">
        <v>340</v>
      </c>
      <c r="K1103" s="51" t="s">
        <v>341</v>
      </c>
      <c r="L1103" s="51" t="s">
        <v>348</v>
      </c>
      <c r="M1103" s="51" t="s">
        <v>280</v>
      </c>
      <c r="N1103" s="51" t="s">
        <v>99</v>
      </c>
      <c r="O1103" s="51" t="s">
        <v>281</v>
      </c>
      <c r="P1103" s="54">
        <v>1126546.05</v>
      </c>
      <c r="Q1103" s="51" t="s">
        <v>99</v>
      </c>
      <c r="R1103" s="51" t="s">
        <v>1472</v>
      </c>
      <c r="S1103" s="51" t="s">
        <v>282</v>
      </c>
    </row>
    <row r="1104" spans="1:19" ht="14.1" hidden="1" customHeight="1" x14ac:dyDescent="0.3">
      <c r="A1104" s="52" t="s">
        <v>99</v>
      </c>
      <c r="B1104" s="51" t="s">
        <v>123</v>
      </c>
      <c r="C1104" s="51" t="s">
        <v>100</v>
      </c>
      <c r="D1104" s="51" t="s">
        <v>1503</v>
      </c>
      <c r="E1104" s="51" t="s">
        <v>1504</v>
      </c>
      <c r="F1104" s="51" t="s">
        <v>103</v>
      </c>
      <c r="G1104" s="53">
        <v>45747</v>
      </c>
      <c r="H1104" s="53">
        <v>45757</v>
      </c>
      <c r="I1104" s="51" t="s">
        <v>104</v>
      </c>
      <c r="J1104" s="51" t="s">
        <v>340</v>
      </c>
      <c r="K1104" s="51" t="s">
        <v>341</v>
      </c>
      <c r="L1104" s="51" t="s">
        <v>348</v>
      </c>
      <c r="M1104" s="51" t="s">
        <v>280</v>
      </c>
      <c r="N1104" s="51" t="s">
        <v>99</v>
      </c>
      <c r="O1104" s="51" t="s">
        <v>352</v>
      </c>
      <c r="P1104" s="54">
        <v>49857.5</v>
      </c>
      <c r="Q1104" s="51" t="s">
        <v>99</v>
      </c>
      <c r="R1104" s="51" t="s">
        <v>1472</v>
      </c>
      <c r="S1104" s="51" t="s">
        <v>1505</v>
      </c>
    </row>
    <row r="1105" spans="1:19" ht="14.1" hidden="1" customHeight="1" x14ac:dyDescent="0.3">
      <c r="A1105" s="52" t="s">
        <v>99</v>
      </c>
      <c r="B1105" s="51" t="s">
        <v>123</v>
      </c>
      <c r="C1105" s="51" t="s">
        <v>100</v>
      </c>
      <c r="D1105" s="51" t="s">
        <v>1503</v>
      </c>
      <c r="E1105" s="51" t="s">
        <v>1504</v>
      </c>
      <c r="F1105" s="51" t="s">
        <v>103</v>
      </c>
      <c r="G1105" s="53">
        <v>45747</v>
      </c>
      <c r="H1105" s="53">
        <v>45757</v>
      </c>
      <c r="I1105" s="51" t="s">
        <v>104</v>
      </c>
      <c r="J1105" s="51" t="s">
        <v>340</v>
      </c>
      <c r="K1105" s="51" t="s">
        <v>341</v>
      </c>
      <c r="L1105" s="51" t="s">
        <v>348</v>
      </c>
      <c r="M1105" s="51" t="s">
        <v>280</v>
      </c>
      <c r="N1105" s="51" t="s">
        <v>99</v>
      </c>
      <c r="O1105" s="51" t="s">
        <v>281</v>
      </c>
      <c r="P1105" s="54">
        <v>155192</v>
      </c>
      <c r="Q1105" s="51" t="s">
        <v>99</v>
      </c>
      <c r="R1105" s="51" t="s">
        <v>1472</v>
      </c>
      <c r="S1105" s="51" t="s">
        <v>282</v>
      </c>
    </row>
    <row r="1106" spans="1:19" ht="14.1" hidden="1" customHeight="1" x14ac:dyDescent="0.3">
      <c r="A1106" s="52" t="s">
        <v>99</v>
      </c>
      <c r="B1106" s="51" t="s">
        <v>123</v>
      </c>
      <c r="C1106" s="51" t="s">
        <v>100</v>
      </c>
      <c r="D1106" s="51" t="s">
        <v>1506</v>
      </c>
      <c r="E1106" s="51" t="s">
        <v>1507</v>
      </c>
      <c r="F1106" s="51" t="s">
        <v>103</v>
      </c>
      <c r="G1106" s="53">
        <v>45749</v>
      </c>
      <c r="H1106" s="53">
        <v>45757</v>
      </c>
      <c r="I1106" s="51" t="s">
        <v>104</v>
      </c>
      <c r="J1106" s="51" t="s">
        <v>340</v>
      </c>
      <c r="K1106" s="51" t="s">
        <v>341</v>
      </c>
      <c r="L1106" s="51" t="s">
        <v>327</v>
      </c>
      <c r="M1106" s="51" t="s">
        <v>280</v>
      </c>
      <c r="N1106" s="51" t="s">
        <v>99</v>
      </c>
      <c r="O1106" s="51" t="s">
        <v>281</v>
      </c>
      <c r="P1106" s="54">
        <v>308</v>
      </c>
      <c r="Q1106" s="51" t="s">
        <v>99</v>
      </c>
      <c r="R1106" s="51" t="s">
        <v>1472</v>
      </c>
      <c r="S1106" s="51" t="s">
        <v>282</v>
      </c>
    </row>
    <row r="1107" spans="1:19" ht="14.1" hidden="1" customHeight="1" x14ac:dyDescent="0.3">
      <c r="A1107" s="52" t="s">
        <v>99</v>
      </c>
      <c r="B1107" s="51" t="s">
        <v>123</v>
      </c>
      <c r="C1107" s="51" t="s">
        <v>100</v>
      </c>
      <c r="D1107" s="51" t="s">
        <v>1508</v>
      </c>
      <c r="E1107" s="51" t="s">
        <v>1509</v>
      </c>
      <c r="F1107" s="51" t="s">
        <v>103</v>
      </c>
      <c r="G1107" s="53">
        <v>45743</v>
      </c>
      <c r="H1107" s="53">
        <v>45755</v>
      </c>
      <c r="I1107" s="51" t="s">
        <v>104</v>
      </c>
      <c r="J1107" s="51" t="s">
        <v>340</v>
      </c>
      <c r="K1107" s="51" t="s">
        <v>341</v>
      </c>
      <c r="L1107" s="51" t="s">
        <v>342</v>
      </c>
      <c r="M1107" s="51" t="s">
        <v>280</v>
      </c>
      <c r="N1107" s="51" t="s">
        <v>99</v>
      </c>
      <c r="O1107" s="51" t="s">
        <v>281</v>
      </c>
      <c r="P1107" s="54">
        <v>22880</v>
      </c>
      <c r="Q1107" s="51" t="s">
        <v>99</v>
      </c>
      <c r="R1107" s="51" t="s">
        <v>129</v>
      </c>
      <c r="S1107" s="51" t="s">
        <v>282</v>
      </c>
    </row>
    <row r="1108" spans="1:19" ht="14.1" hidden="1" customHeight="1" x14ac:dyDescent="0.3">
      <c r="A1108" s="52" t="s">
        <v>99</v>
      </c>
      <c r="B1108" s="51" t="s">
        <v>123</v>
      </c>
      <c r="C1108" s="51" t="s">
        <v>100</v>
      </c>
      <c r="D1108" s="51" t="s">
        <v>1503</v>
      </c>
      <c r="E1108" s="51" t="s">
        <v>1504</v>
      </c>
      <c r="F1108" s="51" t="s">
        <v>103</v>
      </c>
      <c r="G1108" s="53">
        <v>45747</v>
      </c>
      <c r="H1108" s="53">
        <v>45757</v>
      </c>
      <c r="I1108" s="51" t="s">
        <v>104</v>
      </c>
      <c r="J1108" s="51" t="s">
        <v>223</v>
      </c>
      <c r="K1108" s="51" t="s">
        <v>224</v>
      </c>
      <c r="L1108" s="51" t="s">
        <v>348</v>
      </c>
      <c r="M1108" s="51" t="s">
        <v>280</v>
      </c>
      <c r="N1108" s="51" t="s">
        <v>99</v>
      </c>
      <c r="O1108" s="51" t="s">
        <v>281</v>
      </c>
      <c r="P1108" s="54">
        <v>5015.3599999999997</v>
      </c>
      <c r="Q1108" s="51" t="s">
        <v>99</v>
      </c>
      <c r="R1108" s="51" t="s">
        <v>1472</v>
      </c>
      <c r="S1108" s="51" t="s">
        <v>282</v>
      </c>
    </row>
    <row r="1109" spans="1:19" ht="14.1" hidden="1" customHeight="1" x14ac:dyDescent="0.3">
      <c r="A1109" s="52" t="s">
        <v>99</v>
      </c>
      <c r="B1109" s="51" t="s">
        <v>123</v>
      </c>
      <c r="C1109" s="51" t="s">
        <v>100</v>
      </c>
      <c r="D1109" s="51" t="s">
        <v>1501</v>
      </c>
      <c r="E1109" s="51" t="s">
        <v>1502</v>
      </c>
      <c r="F1109" s="51" t="s">
        <v>103</v>
      </c>
      <c r="G1109" s="53">
        <v>45747</v>
      </c>
      <c r="H1109" s="53">
        <v>45757</v>
      </c>
      <c r="I1109" s="51" t="s">
        <v>104</v>
      </c>
      <c r="J1109" s="51" t="s">
        <v>223</v>
      </c>
      <c r="K1109" s="51" t="s">
        <v>224</v>
      </c>
      <c r="L1109" s="51" t="s">
        <v>348</v>
      </c>
      <c r="M1109" s="51" t="s">
        <v>280</v>
      </c>
      <c r="N1109" s="51" t="s">
        <v>99</v>
      </c>
      <c r="O1109" s="51" t="s">
        <v>281</v>
      </c>
      <c r="P1109" s="54">
        <v>11087.88</v>
      </c>
      <c r="Q1109" s="51" t="s">
        <v>99</v>
      </c>
      <c r="R1109" s="51" t="s">
        <v>1472</v>
      </c>
      <c r="S1109" s="51" t="s">
        <v>282</v>
      </c>
    </row>
    <row r="1110" spans="1:19" ht="14.1" hidden="1" customHeight="1" x14ac:dyDescent="0.3">
      <c r="A1110" s="52" t="s">
        <v>99</v>
      </c>
      <c r="B1110" s="51" t="s">
        <v>123</v>
      </c>
      <c r="C1110" s="51" t="s">
        <v>100</v>
      </c>
      <c r="D1110" s="51" t="s">
        <v>1499</v>
      </c>
      <c r="E1110" s="51" t="s">
        <v>1500</v>
      </c>
      <c r="F1110" s="51" t="s">
        <v>103</v>
      </c>
      <c r="G1110" s="53">
        <v>45754</v>
      </c>
      <c r="H1110" s="53">
        <v>45757</v>
      </c>
      <c r="I1110" s="51" t="s">
        <v>104</v>
      </c>
      <c r="J1110" s="51" t="s">
        <v>223</v>
      </c>
      <c r="K1110" s="51" t="s">
        <v>224</v>
      </c>
      <c r="L1110" s="51" t="s">
        <v>345</v>
      </c>
      <c r="M1110" s="51" t="s">
        <v>280</v>
      </c>
      <c r="N1110" s="51" t="s">
        <v>99</v>
      </c>
      <c r="O1110" s="51" t="s">
        <v>281</v>
      </c>
      <c r="P1110" s="54">
        <v>1716</v>
      </c>
      <c r="Q1110" s="51" t="s">
        <v>99</v>
      </c>
      <c r="R1110" s="51" t="s">
        <v>1472</v>
      </c>
      <c r="S1110" s="51" t="s">
        <v>282</v>
      </c>
    </row>
    <row r="1111" spans="1:19" ht="14.1" customHeight="1" x14ac:dyDescent="0.3">
      <c r="A1111" s="52" t="s">
        <v>99</v>
      </c>
      <c r="B1111" s="51" t="s">
        <v>123</v>
      </c>
      <c r="C1111" s="51" t="s">
        <v>100</v>
      </c>
      <c r="D1111" s="51" t="s">
        <v>154</v>
      </c>
      <c r="E1111" s="51" t="s">
        <v>155</v>
      </c>
      <c r="F1111" s="51" t="s">
        <v>103</v>
      </c>
      <c r="G1111" s="53">
        <v>45716</v>
      </c>
      <c r="H1111" s="53">
        <v>45755</v>
      </c>
      <c r="I1111" s="51" t="s">
        <v>104</v>
      </c>
      <c r="J1111" s="51" t="s">
        <v>126</v>
      </c>
      <c r="K1111" s="51" t="s">
        <v>127</v>
      </c>
      <c r="L1111" s="51" t="s">
        <v>135</v>
      </c>
      <c r="M1111" s="51" t="s">
        <v>108</v>
      </c>
      <c r="N1111" s="51" t="s">
        <v>109</v>
      </c>
      <c r="O1111" s="51" t="s">
        <v>99</v>
      </c>
      <c r="P1111" s="54">
        <v>1270</v>
      </c>
      <c r="Q1111" s="51" t="s">
        <v>99</v>
      </c>
      <c r="R1111" s="51" t="s">
        <v>129</v>
      </c>
      <c r="S1111" s="51" t="s">
        <v>111</v>
      </c>
    </row>
    <row r="1112" spans="1:19" ht="14.1" customHeight="1" x14ac:dyDescent="0.3">
      <c r="A1112" s="52" t="s">
        <v>99</v>
      </c>
      <c r="B1112" s="51" t="s">
        <v>123</v>
      </c>
      <c r="C1112" s="51" t="s">
        <v>100</v>
      </c>
      <c r="D1112" s="51" t="s">
        <v>124</v>
      </c>
      <c r="E1112" s="51" t="s">
        <v>125</v>
      </c>
      <c r="F1112" s="51" t="s">
        <v>103</v>
      </c>
      <c r="G1112" s="53">
        <v>45717</v>
      </c>
      <c r="H1112" s="53">
        <v>45755</v>
      </c>
      <c r="I1112" s="51" t="s">
        <v>104</v>
      </c>
      <c r="J1112" s="51" t="s">
        <v>126</v>
      </c>
      <c r="K1112" s="51" t="s">
        <v>127</v>
      </c>
      <c r="L1112" s="51" t="s">
        <v>128</v>
      </c>
      <c r="M1112" s="51" t="s">
        <v>108</v>
      </c>
      <c r="N1112" s="51" t="s">
        <v>109</v>
      </c>
      <c r="O1112" s="51" t="s">
        <v>99</v>
      </c>
      <c r="P1112" s="54">
        <v>19000</v>
      </c>
      <c r="Q1112" s="51" t="s">
        <v>99</v>
      </c>
      <c r="R1112" s="51" t="s">
        <v>129</v>
      </c>
      <c r="S1112" s="51" t="s">
        <v>111</v>
      </c>
    </row>
    <row r="1113" spans="1:19" ht="14.1" customHeight="1" x14ac:dyDescent="0.3">
      <c r="A1113" s="52" t="s">
        <v>99</v>
      </c>
      <c r="B1113" s="51" t="s">
        <v>123</v>
      </c>
      <c r="C1113" s="51" t="s">
        <v>100</v>
      </c>
      <c r="D1113" s="51" t="s">
        <v>130</v>
      </c>
      <c r="E1113" s="51" t="s">
        <v>131</v>
      </c>
      <c r="F1113" s="51" t="s">
        <v>103</v>
      </c>
      <c r="G1113" s="53">
        <v>45747</v>
      </c>
      <c r="H1113" s="53">
        <v>45762</v>
      </c>
      <c r="I1113" s="51" t="s">
        <v>104</v>
      </c>
      <c r="J1113" s="51" t="s">
        <v>126</v>
      </c>
      <c r="K1113" s="51" t="s">
        <v>127</v>
      </c>
      <c r="L1113" s="51" t="s">
        <v>128</v>
      </c>
      <c r="M1113" s="51" t="s">
        <v>108</v>
      </c>
      <c r="N1113" s="51" t="s">
        <v>109</v>
      </c>
      <c r="O1113" s="51" t="s">
        <v>99</v>
      </c>
      <c r="P1113" s="54">
        <v>27339</v>
      </c>
      <c r="Q1113" s="51" t="s">
        <v>99</v>
      </c>
      <c r="R1113" s="51" t="s">
        <v>132</v>
      </c>
      <c r="S1113" s="51" t="s">
        <v>111</v>
      </c>
    </row>
    <row r="1114" spans="1:19" ht="14.1" customHeight="1" x14ac:dyDescent="0.3">
      <c r="A1114" s="52" t="s">
        <v>99</v>
      </c>
      <c r="B1114" s="51" t="s">
        <v>123</v>
      </c>
      <c r="C1114" s="51" t="s">
        <v>100</v>
      </c>
      <c r="D1114" s="51" t="s">
        <v>231</v>
      </c>
      <c r="E1114" s="51" t="s">
        <v>232</v>
      </c>
      <c r="F1114" s="51" t="s">
        <v>103</v>
      </c>
      <c r="G1114" s="53">
        <v>45741</v>
      </c>
      <c r="H1114" s="53">
        <v>45755</v>
      </c>
      <c r="I1114" s="51" t="s">
        <v>104</v>
      </c>
      <c r="J1114" s="51" t="s">
        <v>223</v>
      </c>
      <c r="K1114" s="51" t="s">
        <v>224</v>
      </c>
      <c r="L1114" s="51" t="s">
        <v>225</v>
      </c>
      <c r="M1114" s="51" t="s">
        <v>108</v>
      </c>
      <c r="N1114" s="51" t="s">
        <v>109</v>
      </c>
      <c r="O1114" s="51" t="s">
        <v>99</v>
      </c>
      <c r="P1114" s="54">
        <v>25000</v>
      </c>
      <c r="Q1114" s="51" t="s">
        <v>99</v>
      </c>
      <c r="R1114" s="51" t="s">
        <v>129</v>
      </c>
      <c r="S1114" s="51" t="s">
        <v>233</v>
      </c>
    </row>
    <row r="1115" spans="1:19" ht="14.1" hidden="1" customHeight="1" x14ac:dyDescent="0.3">
      <c r="A1115" s="52" t="s">
        <v>99</v>
      </c>
      <c r="B1115" s="51" t="s">
        <v>123</v>
      </c>
      <c r="C1115" s="51" t="s">
        <v>100</v>
      </c>
      <c r="D1115" s="51" t="s">
        <v>1510</v>
      </c>
      <c r="E1115" s="51" t="s">
        <v>1511</v>
      </c>
      <c r="F1115" s="51" t="s">
        <v>103</v>
      </c>
      <c r="G1115" s="53">
        <v>45761</v>
      </c>
      <c r="H1115" s="53">
        <v>45762</v>
      </c>
      <c r="I1115" s="51" t="s">
        <v>104</v>
      </c>
      <c r="J1115" s="51" t="s">
        <v>500</v>
      </c>
      <c r="K1115" s="51" t="s">
        <v>501</v>
      </c>
      <c r="L1115" s="51" t="s">
        <v>279</v>
      </c>
      <c r="M1115" s="51" t="s">
        <v>358</v>
      </c>
      <c r="N1115" s="51" t="s">
        <v>964</v>
      </c>
      <c r="O1115" s="51" t="s">
        <v>99</v>
      </c>
      <c r="P1115" s="54">
        <v>1562.72</v>
      </c>
      <c r="Q1115" s="51" t="s">
        <v>99</v>
      </c>
      <c r="R1115" s="51" t="s">
        <v>132</v>
      </c>
      <c r="S1115" s="51" t="s">
        <v>69</v>
      </c>
    </row>
    <row r="1116" spans="1:19" ht="14.1" hidden="1" customHeight="1" x14ac:dyDescent="0.3">
      <c r="A1116" s="52" t="s">
        <v>99</v>
      </c>
      <c r="B1116" s="51" t="s">
        <v>123</v>
      </c>
      <c r="C1116" s="51" t="s">
        <v>100</v>
      </c>
      <c r="D1116" s="51" t="s">
        <v>1512</v>
      </c>
      <c r="E1116" s="51" t="s">
        <v>1513</v>
      </c>
      <c r="F1116" s="51" t="s">
        <v>103</v>
      </c>
      <c r="G1116" s="53">
        <v>45761</v>
      </c>
      <c r="H1116" s="53">
        <v>45762</v>
      </c>
      <c r="I1116" s="51" t="s">
        <v>104</v>
      </c>
      <c r="J1116" s="51" t="s">
        <v>500</v>
      </c>
      <c r="K1116" s="51" t="s">
        <v>501</v>
      </c>
      <c r="L1116" s="51" t="s">
        <v>279</v>
      </c>
      <c r="M1116" s="51" t="s">
        <v>358</v>
      </c>
      <c r="N1116" s="51" t="s">
        <v>1514</v>
      </c>
      <c r="O1116" s="51" t="s">
        <v>99</v>
      </c>
      <c r="P1116" s="54">
        <v>3126.22</v>
      </c>
      <c r="Q1116" s="51" t="s">
        <v>99</v>
      </c>
      <c r="R1116" s="51" t="s">
        <v>132</v>
      </c>
      <c r="S1116" s="51" t="s">
        <v>61</v>
      </c>
    </row>
    <row r="1117" spans="1:19" ht="14.1" hidden="1" customHeight="1" x14ac:dyDescent="0.3">
      <c r="A1117" s="52" t="s">
        <v>99</v>
      </c>
      <c r="B1117" s="51" t="s">
        <v>123</v>
      </c>
      <c r="C1117" s="51" t="s">
        <v>100</v>
      </c>
      <c r="D1117" s="51" t="s">
        <v>1515</v>
      </c>
      <c r="E1117" s="51" t="s">
        <v>1516</v>
      </c>
      <c r="F1117" s="51" t="s">
        <v>103</v>
      </c>
      <c r="G1117" s="53">
        <v>45761</v>
      </c>
      <c r="H1117" s="53">
        <v>45762</v>
      </c>
      <c r="I1117" s="51" t="s">
        <v>104</v>
      </c>
      <c r="J1117" s="51" t="s">
        <v>500</v>
      </c>
      <c r="K1117" s="51" t="s">
        <v>501</v>
      </c>
      <c r="L1117" s="51" t="s">
        <v>279</v>
      </c>
      <c r="M1117" s="51" t="s">
        <v>358</v>
      </c>
      <c r="N1117" s="51" t="s">
        <v>1517</v>
      </c>
      <c r="O1117" s="51" t="s">
        <v>99</v>
      </c>
      <c r="P1117" s="54">
        <v>8351.64</v>
      </c>
      <c r="Q1117" s="51" t="s">
        <v>99</v>
      </c>
      <c r="R1117" s="51" t="s">
        <v>132</v>
      </c>
      <c r="S1117" s="51" t="s">
        <v>45</v>
      </c>
    </row>
    <row r="1118" spans="1:19" ht="14.1" hidden="1" customHeight="1" x14ac:dyDescent="0.3">
      <c r="A1118" s="52" t="s">
        <v>99</v>
      </c>
      <c r="B1118" s="51" t="s">
        <v>123</v>
      </c>
      <c r="C1118" s="51" t="s">
        <v>100</v>
      </c>
      <c r="D1118" s="51" t="s">
        <v>1518</v>
      </c>
      <c r="E1118" s="51" t="s">
        <v>1519</v>
      </c>
      <c r="F1118" s="51" t="s">
        <v>103</v>
      </c>
      <c r="G1118" s="53">
        <v>45761</v>
      </c>
      <c r="H1118" s="53">
        <v>45762</v>
      </c>
      <c r="I1118" s="51" t="s">
        <v>104</v>
      </c>
      <c r="J1118" s="51" t="s">
        <v>500</v>
      </c>
      <c r="K1118" s="51" t="s">
        <v>501</v>
      </c>
      <c r="L1118" s="51" t="s">
        <v>279</v>
      </c>
      <c r="M1118" s="51" t="s">
        <v>358</v>
      </c>
      <c r="N1118" s="51" t="s">
        <v>1520</v>
      </c>
      <c r="O1118" s="51" t="s">
        <v>99</v>
      </c>
      <c r="P1118" s="54">
        <v>1738.58</v>
      </c>
      <c r="Q1118" s="51" t="s">
        <v>99</v>
      </c>
      <c r="R1118" s="51" t="s">
        <v>132</v>
      </c>
      <c r="S1118" s="51" t="s">
        <v>37</v>
      </c>
    </row>
    <row r="1119" spans="1:19" ht="14.1" hidden="1" customHeight="1" x14ac:dyDescent="0.3">
      <c r="A1119" s="52" t="s">
        <v>99</v>
      </c>
      <c r="B1119" s="51" t="s">
        <v>123</v>
      </c>
      <c r="C1119" s="51" t="s">
        <v>100</v>
      </c>
      <c r="D1119" s="51" t="s">
        <v>1521</v>
      </c>
      <c r="E1119" s="51" t="s">
        <v>1522</v>
      </c>
      <c r="F1119" s="51" t="s">
        <v>103</v>
      </c>
      <c r="G1119" s="53">
        <v>45741</v>
      </c>
      <c r="H1119" s="53">
        <v>45754</v>
      </c>
      <c r="I1119" s="51" t="s">
        <v>104</v>
      </c>
      <c r="J1119" s="51" t="s">
        <v>297</v>
      </c>
      <c r="K1119" s="51" t="s">
        <v>298</v>
      </c>
      <c r="L1119" s="51" t="s">
        <v>310</v>
      </c>
      <c r="M1119" s="51" t="s">
        <v>358</v>
      </c>
      <c r="N1119" s="51" t="s">
        <v>404</v>
      </c>
      <c r="O1119" s="51" t="s">
        <v>99</v>
      </c>
      <c r="P1119" s="54">
        <v>45750.89</v>
      </c>
      <c r="Q1119" s="51" t="s">
        <v>99</v>
      </c>
      <c r="R1119" s="51" t="s">
        <v>1523</v>
      </c>
      <c r="S1119" s="51" t="s">
        <v>29</v>
      </c>
    </row>
    <row r="1120" spans="1:19" ht="14.1" hidden="1" customHeight="1" x14ac:dyDescent="0.3">
      <c r="A1120" s="52" t="s">
        <v>99</v>
      </c>
      <c r="B1120" s="51" t="s">
        <v>123</v>
      </c>
      <c r="C1120" s="51" t="s">
        <v>100</v>
      </c>
      <c r="D1120" s="51" t="s">
        <v>1524</v>
      </c>
      <c r="E1120" s="51" t="s">
        <v>1525</v>
      </c>
      <c r="F1120" s="51" t="s">
        <v>103</v>
      </c>
      <c r="G1120" s="53">
        <v>45741</v>
      </c>
      <c r="H1120" s="53">
        <v>45754</v>
      </c>
      <c r="I1120" s="51" t="s">
        <v>104</v>
      </c>
      <c r="J1120" s="51" t="s">
        <v>297</v>
      </c>
      <c r="K1120" s="51" t="s">
        <v>298</v>
      </c>
      <c r="L1120" s="51" t="s">
        <v>310</v>
      </c>
      <c r="M1120" s="51" t="s">
        <v>358</v>
      </c>
      <c r="N1120" s="51" t="s">
        <v>404</v>
      </c>
      <c r="O1120" s="51" t="s">
        <v>99</v>
      </c>
      <c r="P1120" s="54">
        <v>26093.8</v>
      </c>
      <c r="Q1120" s="51" t="s">
        <v>99</v>
      </c>
      <c r="R1120" s="51" t="s">
        <v>1523</v>
      </c>
      <c r="S1120" s="51" t="s">
        <v>29</v>
      </c>
    </row>
    <row r="1121" spans="1:19" ht="14.1" hidden="1" customHeight="1" x14ac:dyDescent="0.3">
      <c r="A1121" s="52" t="s">
        <v>99</v>
      </c>
      <c r="B1121" s="51" t="s">
        <v>123</v>
      </c>
      <c r="C1121" s="51" t="s">
        <v>100</v>
      </c>
      <c r="D1121" s="51" t="s">
        <v>1526</v>
      </c>
      <c r="E1121" s="51" t="s">
        <v>1527</v>
      </c>
      <c r="F1121" s="51" t="s">
        <v>103</v>
      </c>
      <c r="G1121" s="53">
        <v>45741</v>
      </c>
      <c r="H1121" s="53">
        <v>45754</v>
      </c>
      <c r="I1121" s="51" t="s">
        <v>104</v>
      </c>
      <c r="J1121" s="51" t="s">
        <v>297</v>
      </c>
      <c r="K1121" s="51" t="s">
        <v>298</v>
      </c>
      <c r="L1121" s="51" t="s">
        <v>310</v>
      </c>
      <c r="M1121" s="51" t="s">
        <v>358</v>
      </c>
      <c r="N1121" s="51" t="s">
        <v>404</v>
      </c>
      <c r="O1121" s="51" t="s">
        <v>99</v>
      </c>
      <c r="P1121" s="54">
        <v>1776</v>
      </c>
      <c r="Q1121" s="51" t="s">
        <v>99</v>
      </c>
      <c r="R1121" s="51" t="s">
        <v>1523</v>
      </c>
      <c r="S1121" s="51" t="s">
        <v>29</v>
      </c>
    </row>
    <row r="1122" spans="1:19" ht="14.1" hidden="1" customHeight="1" x14ac:dyDescent="0.3">
      <c r="A1122" s="52" t="s">
        <v>99</v>
      </c>
      <c r="B1122" s="51" t="s">
        <v>123</v>
      </c>
      <c r="C1122" s="51" t="s">
        <v>100</v>
      </c>
      <c r="D1122" s="51" t="s">
        <v>1528</v>
      </c>
      <c r="E1122" s="51" t="s">
        <v>1529</v>
      </c>
      <c r="F1122" s="51" t="s">
        <v>103</v>
      </c>
      <c r="G1122" s="53">
        <v>45741</v>
      </c>
      <c r="H1122" s="53">
        <v>45754</v>
      </c>
      <c r="I1122" s="51" t="s">
        <v>104</v>
      </c>
      <c r="J1122" s="51" t="s">
        <v>297</v>
      </c>
      <c r="K1122" s="51" t="s">
        <v>298</v>
      </c>
      <c r="L1122" s="51" t="s">
        <v>310</v>
      </c>
      <c r="M1122" s="51" t="s">
        <v>358</v>
      </c>
      <c r="N1122" s="51" t="s">
        <v>404</v>
      </c>
      <c r="O1122" s="51" t="s">
        <v>99</v>
      </c>
      <c r="P1122" s="54">
        <v>183525.66</v>
      </c>
      <c r="Q1122" s="51" t="s">
        <v>99</v>
      </c>
      <c r="R1122" s="51" t="s">
        <v>1523</v>
      </c>
      <c r="S1122" s="51" t="s">
        <v>29</v>
      </c>
    </row>
    <row r="1123" spans="1:19" ht="14.1" hidden="1" customHeight="1" x14ac:dyDescent="0.3">
      <c r="A1123" s="52" t="s">
        <v>99</v>
      </c>
      <c r="B1123" s="51" t="s">
        <v>123</v>
      </c>
      <c r="C1123" s="51" t="s">
        <v>100</v>
      </c>
      <c r="D1123" s="51" t="s">
        <v>1530</v>
      </c>
      <c r="E1123" s="51" t="s">
        <v>1531</v>
      </c>
      <c r="F1123" s="51" t="s">
        <v>103</v>
      </c>
      <c r="G1123" s="53">
        <v>45741</v>
      </c>
      <c r="H1123" s="53">
        <v>45754</v>
      </c>
      <c r="I1123" s="51" t="s">
        <v>104</v>
      </c>
      <c r="J1123" s="51" t="s">
        <v>297</v>
      </c>
      <c r="K1123" s="51" t="s">
        <v>298</v>
      </c>
      <c r="L1123" s="51" t="s">
        <v>310</v>
      </c>
      <c r="M1123" s="51" t="s">
        <v>358</v>
      </c>
      <c r="N1123" s="51" t="s">
        <v>367</v>
      </c>
      <c r="O1123" s="51" t="s">
        <v>99</v>
      </c>
      <c r="P1123" s="54">
        <v>740</v>
      </c>
      <c r="Q1123" s="51" t="s">
        <v>99</v>
      </c>
      <c r="R1123" s="51" t="s">
        <v>1523</v>
      </c>
      <c r="S1123" s="51" t="s">
        <v>31</v>
      </c>
    </row>
    <row r="1124" spans="1:19" ht="14.1" hidden="1" customHeight="1" x14ac:dyDescent="0.3">
      <c r="A1124" s="52" t="s">
        <v>99</v>
      </c>
      <c r="B1124" s="51" t="s">
        <v>123</v>
      </c>
      <c r="C1124" s="51" t="s">
        <v>100</v>
      </c>
      <c r="D1124" s="51" t="s">
        <v>1532</v>
      </c>
      <c r="E1124" s="51" t="s">
        <v>1533</v>
      </c>
      <c r="F1124" s="51" t="s">
        <v>103</v>
      </c>
      <c r="G1124" s="53">
        <v>45741</v>
      </c>
      <c r="H1124" s="53">
        <v>45754</v>
      </c>
      <c r="I1124" s="51" t="s">
        <v>104</v>
      </c>
      <c r="J1124" s="51" t="s">
        <v>297</v>
      </c>
      <c r="K1124" s="51" t="s">
        <v>298</v>
      </c>
      <c r="L1124" s="51" t="s">
        <v>310</v>
      </c>
      <c r="M1124" s="51" t="s">
        <v>358</v>
      </c>
      <c r="N1124" s="51" t="s">
        <v>437</v>
      </c>
      <c r="O1124" s="51" t="s">
        <v>99</v>
      </c>
      <c r="P1124" s="54">
        <v>3132</v>
      </c>
      <c r="Q1124" s="51" t="s">
        <v>99</v>
      </c>
      <c r="R1124" s="51" t="s">
        <v>1523</v>
      </c>
      <c r="S1124" s="51" t="s">
        <v>38</v>
      </c>
    </row>
    <row r="1125" spans="1:19" ht="14.1" hidden="1" customHeight="1" x14ac:dyDescent="0.3">
      <c r="A1125" s="52" t="s">
        <v>99</v>
      </c>
      <c r="B1125" s="51" t="s">
        <v>123</v>
      </c>
      <c r="C1125" s="51" t="s">
        <v>100</v>
      </c>
      <c r="D1125" s="51" t="s">
        <v>1534</v>
      </c>
      <c r="E1125" s="51" t="s">
        <v>1535</v>
      </c>
      <c r="F1125" s="51" t="s">
        <v>103</v>
      </c>
      <c r="G1125" s="53">
        <v>45741</v>
      </c>
      <c r="H1125" s="53">
        <v>45754</v>
      </c>
      <c r="I1125" s="51" t="s">
        <v>104</v>
      </c>
      <c r="J1125" s="51" t="s">
        <v>297</v>
      </c>
      <c r="K1125" s="51" t="s">
        <v>298</v>
      </c>
      <c r="L1125" s="51" t="s">
        <v>310</v>
      </c>
      <c r="M1125" s="51" t="s">
        <v>358</v>
      </c>
      <c r="N1125" s="51" t="s">
        <v>460</v>
      </c>
      <c r="O1125" s="51" t="s">
        <v>99</v>
      </c>
      <c r="P1125" s="54">
        <v>2812</v>
      </c>
      <c r="Q1125" s="51" t="s">
        <v>99</v>
      </c>
      <c r="R1125" s="51" t="s">
        <v>1523</v>
      </c>
      <c r="S1125" s="51" t="s">
        <v>55</v>
      </c>
    </row>
    <row r="1126" spans="1:19" ht="14.1" hidden="1" customHeight="1" x14ac:dyDescent="0.3">
      <c r="A1126" s="52" t="s">
        <v>99</v>
      </c>
      <c r="B1126" s="51" t="s">
        <v>123</v>
      </c>
      <c r="C1126" s="51" t="s">
        <v>100</v>
      </c>
      <c r="D1126" s="51" t="s">
        <v>1536</v>
      </c>
      <c r="E1126" s="51" t="s">
        <v>1537</v>
      </c>
      <c r="F1126" s="51" t="s">
        <v>103</v>
      </c>
      <c r="G1126" s="53">
        <v>45741</v>
      </c>
      <c r="H1126" s="53">
        <v>45754</v>
      </c>
      <c r="I1126" s="51" t="s">
        <v>104</v>
      </c>
      <c r="J1126" s="51" t="s">
        <v>297</v>
      </c>
      <c r="K1126" s="51" t="s">
        <v>298</v>
      </c>
      <c r="L1126" s="51" t="s">
        <v>310</v>
      </c>
      <c r="M1126" s="51" t="s">
        <v>358</v>
      </c>
      <c r="N1126" s="51" t="s">
        <v>359</v>
      </c>
      <c r="O1126" s="51" t="s">
        <v>99</v>
      </c>
      <c r="P1126" s="54">
        <v>173789.92</v>
      </c>
      <c r="Q1126" s="51" t="s">
        <v>99</v>
      </c>
      <c r="R1126" s="51" t="s">
        <v>1523</v>
      </c>
      <c r="S1126" s="51" t="s">
        <v>57</v>
      </c>
    </row>
    <row r="1127" spans="1:19" ht="14.1" hidden="1" customHeight="1" x14ac:dyDescent="0.3">
      <c r="A1127" s="52" t="s">
        <v>99</v>
      </c>
      <c r="B1127" s="51" t="s">
        <v>123</v>
      </c>
      <c r="C1127" s="51" t="s">
        <v>100</v>
      </c>
      <c r="D1127" s="51" t="s">
        <v>1538</v>
      </c>
      <c r="E1127" s="51" t="s">
        <v>1539</v>
      </c>
      <c r="F1127" s="51" t="s">
        <v>103</v>
      </c>
      <c r="G1127" s="53">
        <v>45741</v>
      </c>
      <c r="H1127" s="53">
        <v>45754</v>
      </c>
      <c r="I1127" s="51" t="s">
        <v>104</v>
      </c>
      <c r="J1127" s="51" t="s">
        <v>297</v>
      </c>
      <c r="K1127" s="51" t="s">
        <v>298</v>
      </c>
      <c r="L1127" s="51" t="s">
        <v>310</v>
      </c>
      <c r="M1127" s="51" t="s">
        <v>358</v>
      </c>
      <c r="N1127" s="51" t="s">
        <v>376</v>
      </c>
      <c r="O1127" s="51" t="s">
        <v>99</v>
      </c>
      <c r="P1127" s="54">
        <v>7944</v>
      </c>
      <c r="Q1127" s="51" t="s">
        <v>99</v>
      </c>
      <c r="R1127" s="51" t="s">
        <v>1523</v>
      </c>
      <c r="S1127" s="51" t="s">
        <v>64</v>
      </c>
    </row>
    <row r="1128" spans="1:19" ht="14.1" hidden="1" customHeight="1" x14ac:dyDescent="0.3">
      <c r="A1128" s="52" t="s">
        <v>99</v>
      </c>
      <c r="B1128" s="51" t="s">
        <v>123</v>
      </c>
      <c r="C1128" s="51" t="s">
        <v>100</v>
      </c>
      <c r="D1128" s="51" t="s">
        <v>1540</v>
      </c>
      <c r="E1128" s="51" t="s">
        <v>1541</v>
      </c>
      <c r="F1128" s="51" t="s">
        <v>103</v>
      </c>
      <c r="G1128" s="53">
        <v>45741</v>
      </c>
      <c r="H1128" s="53">
        <v>45754</v>
      </c>
      <c r="I1128" s="51" t="s">
        <v>104</v>
      </c>
      <c r="J1128" s="51" t="s">
        <v>297</v>
      </c>
      <c r="K1128" s="51" t="s">
        <v>298</v>
      </c>
      <c r="L1128" s="51" t="s">
        <v>310</v>
      </c>
      <c r="M1128" s="51" t="s">
        <v>358</v>
      </c>
      <c r="N1128" s="51" t="s">
        <v>376</v>
      </c>
      <c r="O1128" s="51" t="s">
        <v>99</v>
      </c>
      <c r="P1128" s="54">
        <v>12661.6</v>
      </c>
      <c r="Q1128" s="51" t="s">
        <v>99</v>
      </c>
      <c r="R1128" s="51" t="s">
        <v>1523</v>
      </c>
      <c r="S1128" s="51" t="s">
        <v>64</v>
      </c>
    </row>
    <row r="1129" spans="1:19" ht="14.1" hidden="1" customHeight="1" x14ac:dyDescent="0.3">
      <c r="A1129" s="52" t="s">
        <v>99</v>
      </c>
      <c r="B1129" s="51" t="s">
        <v>123</v>
      </c>
      <c r="C1129" s="51" t="s">
        <v>100</v>
      </c>
      <c r="D1129" s="51" t="s">
        <v>1542</v>
      </c>
      <c r="E1129" s="51" t="s">
        <v>1543</v>
      </c>
      <c r="F1129" s="51" t="s">
        <v>103</v>
      </c>
      <c r="G1129" s="53">
        <v>45741</v>
      </c>
      <c r="H1129" s="53">
        <v>45754</v>
      </c>
      <c r="I1129" s="51" t="s">
        <v>104</v>
      </c>
      <c r="J1129" s="51" t="s">
        <v>297</v>
      </c>
      <c r="K1129" s="51" t="s">
        <v>298</v>
      </c>
      <c r="L1129" s="51" t="s">
        <v>310</v>
      </c>
      <c r="M1129" s="51" t="s">
        <v>358</v>
      </c>
      <c r="N1129" s="51" t="s">
        <v>443</v>
      </c>
      <c r="O1129" s="51" t="s">
        <v>99</v>
      </c>
      <c r="P1129" s="54">
        <v>296</v>
      </c>
      <c r="Q1129" s="51" t="s">
        <v>99</v>
      </c>
      <c r="R1129" s="51" t="s">
        <v>1523</v>
      </c>
      <c r="S1129" s="51" t="s">
        <v>65</v>
      </c>
    </row>
    <row r="1130" spans="1:19" ht="14.1" hidden="1" customHeight="1" x14ac:dyDescent="0.3">
      <c r="A1130" s="52" t="s">
        <v>99</v>
      </c>
      <c r="B1130" s="51" t="s">
        <v>123</v>
      </c>
      <c r="C1130" s="51" t="s">
        <v>100</v>
      </c>
      <c r="D1130" s="51" t="s">
        <v>1544</v>
      </c>
      <c r="E1130" s="51" t="s">
        <v>1545</v>
      </c>
      <c r="F1130" s="51" t="s">
        <v>103</v>
      </c>
      <c r="G1130" s="53">
        <v>45741</v>
      </c>
      <c r="H1130" s="53">
        <v>45754</v>
      </c>
      <c r="I1130" s="51" t="s">
        <v>104</v>
      </c>
      <c r="J1130" s="51" t="s">
        <v>297</v>
      </c>
      <c r="K1130" s="51" t="s">
        <v>298</v>
      </c>
      <c r="L1130" s="51" t="s">
        <v>310</v>
      </c>
      <c r="M1130" s="51" t="s">
        <v>358</v>
      </c>
      <c r="N1130" s="51" t="s">
        <v>379</v>
      </c>
      <c r="O1130" s="51" t="s">
        <v>99</v>
      </c>
      <c r="P1130" s="54">
        <v>10413.5</v>
      </c>
      <c r="Q1130" s="51" t="s">
        <v>99</v>
      </c>
      <c r="R1130" s="51" t="s">
        <v>1523</v>
      </c>
      <c r="S1130" s="51" t="s">
        <v>58</v>
      </c>
    </row>
    <row r="1131" spans="1:19" ht="14.1" hidden="1" customHeight="1" x14ac:dyDescent="0.3">
      <c r="A1131" s="52" t="s">
        <v>99</v>
      </c>
      <c r="B1131" s="51" t="s">
        <v>123</v>
      </c>
      <c r="C1131" s="51" t="s">
        <v>100</v>
      </c>
      <c r="D1131" s="51" t="s">
        <v>1546</v>
      </c>
      <c r="E1131" s="51" t="s">
        <v>1547</v>
      </c>
      <c r="F1131" s="51" t="s">
        <v>103</v>
      </c>
      <c r="G1131" s="53">
        <v>45741</v>
      </c>
      <c r="H1131" s="53">
        <v>45754</v>
      </c>
      <c r="I1131" s="51" t="s">
        <v>104</v>
      </c>
      <c r="J1131" s="51" t="s">
        <v>297</v>
      </c>
      <c r="K1131" s="51" t="s">
        <v>298</v>
      </c>
      <c r="L1131" s="51" t="s">
        <v>310</v>
      </c>
      <c r="M1131" s="51" t="s">
        <v>358</v>
      </c>
      <c r="N1131" s="51" t="s">
        <v>379</v>
      </c>
      <c r="O1131" s="51" t="s">
        <v>99</v>
      </c>
      <c r="P1131" s="54">
        <v>296</v>
      </c>
      <c r="Q1131" s="51" t="s">
        <v>99</v>
      </c>
      <c r="R1131" s="51" t="s">
        <v>1523</v>
      </c>
      <c r="S1131" s="51" t="s">
        <v>58</v>
      </c>
    </row>
    <row r="1132" spans="1:19" ht="14.1" hidden="1" customHeight="1" x14ac:dyDescent="0.3">
      <c r="A1132" s="52" t="s">
        <v>99</v>
      </c>
      <c r="B1132" s="51" t="s">
        <v>123</v>
      </c>
      <c r="C1132" s="51" t="s">
        <v>100</v>
      </c>
      <c r="D1132" s="51" t="s">
        <v>1548</v>
      </c>
      <c r="E1132" s="51" t="s">
        <v>1549</v>
      </c>
      <c r="F1132" s="51" t="s">
        <v>103</v>
      </c>
      <c r="G1132" s="53">
        <v>45741</v>
      </c>
      <c r="H1132" s="53">
        <v>45754</v>
      </c>
      <c r="I1132" s="51" t="s">
        <v>104</v>
      </c>
      <c r="J1132" s="51" t="s">
        <v>297</v>
      </c>
      <c r="K1132" s="51" t="s">
        <v>298</v>
      </c>
      <c r="L1132" s="51" t="s">
        <v>310</v>
      </c>
      <c r="M1132" s="51" t="s">
        <v>358</v>
      </c>
      <c r="N1132" s="51" t="s">
        <v>382</v>
      </c>
      <c r="O1132" s="51" t="s">
        <v>99</v>
      </c>
      <c r="P1132" s="54">
        <v>44986.96</v>
      </c>
      <c r="Q1132" s="51" t="s">
        <v>99</v>
      </c>
      <c r="R1132" s="51" t="s">
        <v>1523</v>
      </c>
      <c r="S1132" s="51" t="s">
        <v>62</v>
      </c>
    </row>
    <row r="1133" spans="1:19" ht="14.1" hidden="1" customHeight="1" x14ac:dyDescent="0.3">
      <c r="A1133" s="52" t="s">
        <v>99</v>
      </c>
      <c r="B1133" s="51" t="s">
        <v>123</v>
      </c>
      <c r="C1133" s="51" t="s">
        <v>100</v>
      </c>
      <c r="D1133" s="51" t="s">
        <v>1550</v>
      </c>
      <c r="E1133" s="51" t="s">
        <v>1551</v>
      </c>
      <c r="F1133" s="51" t="s">
        <v>103</v>
      </c>
      <c r="G1133" s="53">
        <v>45741</v>
      </c>
      <c r="H1133" s="53">
        <v>45754</v>
      </c>
      <c r="I1133" s="51" t="s">
        <v>104</v>
      </c>
      <c r="J1133" s="51" t="s">
        <v>297</v>
      </c>
      <c r="K1133" s="51" t="s">
        <v>298</v>
      </c>
      <c r="L1133" s="51" t="s">
        <v>310</v>
      </c>
      <c r="M1133" s="51" t="s">
        <v>358</v>
      </c>
      <c r="N1133" s="51" t="s">
        <v>1552</v>
      </c>
      <c r="O1133" s="51" t="s">
        <v>99</v>
      </c>
      <c r="P1133" s="54">
        <v>12180</v>
      </c>
      <c r="Q1133" s="51" t="s">
        <v>99</v>
      </c>
      <c r="R1133" s="51" t="s">
        <v>1523</v>
      </c>
      <c r="S1133" s="51" t="s">
        <v>77</v>
      </c>
    </row>
    <row r="1134" spans="1:19" ht="14.1" hidden="1" customHeight="1" x14ac:dyDescent="0.3">
      <c r="A1134" s="52" t="s">
        <v>99</v>
      </c>
      <c r="B1134" s="51" t="s">
        <v>123</v>
      </c>
      <c r="C1134" s="51" t="s">
        <v>100</v>
      </c>
      <c r="D1134" s="51" t="s">
        <v>1553</v>
      </c>
      <c r="E1134" s="51" t="s">
        <v>1554</v>
      </c>
      <c r="F1134" s="51" t="s">
        <v>103</v>
      </c>
      <c r="G1134" s="53">
        <v>45741</v>
      </c>
      <c r="H1134" s="53">
        <v>45754</v>
      </c>
      <c r="I1134" s="51" t="s">
        <v>104</v>
      </c>
      <c r="J1134" s="51" t="s">
        <v>297</v>
      </c>
      <c r="K1134" s="51" t="s">
        <v>298</v>
      </c>
      <c r="L1134" s="51" t="s">
        <v>310</v>
      </c>
      <c r="M1134" s="51" t="s">
        <v>358</v>
      </c>
      <c r="N1134" s="51" t="s">
        <v>808</v>
      </c>
      <c r="O1134" s="51" t="s">
        <v>99</v>
      </c>
      <c r="P1134" s="54">
        <v>444</v>
      </c>
      <c r="Q1134" s="51" t="s">
        <v>99</v>
      </c>
      <c r="R1134" s="51" t="s">
        <v>1523</v>
      </c>
      <c r="S1134" s="51" t="s">
        <v>78</v>
      </c>
    </row>
    <row r="1135" spans="1:19" ht="14.1" hidden="1" customHeight="1" x14ac:dyDescent="0.3">
      <c r="A1135" s="52" t="s">
        <v>99</v>
      </c>
      <c r="B1135" s="51" t="s">
        <v>123</v>
      </c>
      <c r="C1135" s="51" t="s">
        <v>100</v>
      </c>
      <c r="D1135" s="51" t="s">
        <v>1555</v>
      </c>
      <c r="E1135" s="51" t="s">
        <v>1556</v>
      </c>
      <c r="F1135" s="51" t="s">
        <v>103</v>
      </c>
      <c r="G1135" s="53">
        <v>45772</v>
      </c>
      <c r="H1135" s="53">
        <v>45776</v>
      </c>
      <c r="I1135" s="51" t="s">
        <v>104</v>
      </c>
      <c r="J1135" s="51" t="s">
        <v>297</v>
      </c>
      <c r="K1135" s="51" t="s">
        <v>298</v>
      </c>
      <c r="L1135" s="51" t="s">
        <v>310</v>
      </c>
      <c r="M1135" s="51" t="s">
        <v>358</v>
      </c>
      <c r="N1135" s="51" t="s">
        <v>404</v>
      </c>
      <c r="O1135" s="51" t="s">
        <v>99</v>
      </c>
      <c r="P1135" s="54">
        <v>55234.11</v>
      </c>
      <c r="Q1135" s="51" t="s">
        <v>99</v>
      </c>
      <c r="R1135" s="51" t="s">
        <v>1557</v>
      </c>
      <c r="S1135" s="51" t="s">
        <v>29</v>
      </c>
    </row>
    <row r="1136" spans="1:19" ht="14.1" hidden="1" customHeight="1" x14ac:dyDescent="0.3">
      <c r="A1136" s="52" t="s">
        <v>99</v>
      </c>
      <c r="B1136" s="51" t="s">
        <v>123</v>
      </c>
      <c r="C1136" s="51" t="s">
        <v>100</v>
      </c>
      <c r="D1136" s="51" t="s">
        <v>1558</v>
      </c>
      <c r="E1136" s="51" t="s">
        <v>1559</v>
      </c>
      <c r="F1136" s="51" t="s">
        <v>103</v>
      </c>
      <c r="G1136" s="53">
        <v>45772</v>
      </c>
      <c r="H1136" s="53">
        <v>45776</v>
      </c>
      <c r="I1136" s="51" t="s">
        <v>104</v>
      </c>
      <c r="J1136" s="51" t="s">
        <v>297</v>
      </c>
      <c r="K1136" s="51" t="s">
        <v>298</v>
      </c>
      <c r="L1136" s="51" t="s">
        <v>310</v>
      </c>
      <c r="M1136" s="51" t="s">
        <v>358</v>
      </c>
      <c r="N1136" s="51" t="s">
        <v>404</v>
      </c>
      <c r="O1136" s="51" t="s">
        <v>99</v>
      </c>
      <c r="P1136" s="54">
        <v>21287</v>
      </c>
      <c r="Q1136" s="51" t="s">
        <v>99</v>
      </c>
      <c r="R1136" s="51" t="s">
        <v>1557</v>
      </c>
      <c r="S1136" s="51" t="s">
        <v>29</v>
      </c>
    </row>
    <row r="1137" spans="1:19" ht="14.1" hidden="1" customHeight="1" x14ac:dyDescent="0.3">
      <c r="A1137" s="52" t="s">
        <v>99</v>
      </c>
      <c r="B1137" s="51" t="s">
        <v>123</v>
      </c>
      <c r="C1137" s="51" t="s">
        <v>100</v>
      </c>
      <c r="D1137" s="51" t="s">
        <v>1560</v>
      </c>
      <c r="E1137" s="51" t="s">
        <v>1561</v>
      </c>
      <c r="F1137" s="51" t="s">
        <v>103</v>
      </c>
      <c r="G1137" s="53">
        <v>45772</v>
      </c>
      <c r="H1137" s="53">
        <v>45776</v>
      </c>
      <c r="I1137" s="51" t="s">
        <v>104</v>
      </c>
      <c r="J1137" s="51" t="s">
        <v>297</v>
      </c>
      <c r="K1137" s="51" t="s">
        <v>298</v>
      </c>
      <c r="L1137" s="51" t="s">
        <v>310</v>
      </c>
      <c r="M1137" s="51" t="s">
        <v>358</v>
      </c>
      <c r="N1137" s="51" t="s">
        <v>404</v>
      </c>
      <c r="O1137" s="51" t="s">
        <v>99</v>
      </c>
      <c r="P1137" s="54">
        <v>1776</v>
      </c>
      <c r="Q1137" s="51" t="s">
        <v>99</v>
      </c>
      <c r="R1137" s="51" t="s">
        <v>1557</v>
      </c>
      <c r="S1137" s="51" t="s">
        <v>29</v>
      </c>
    </row>
    <row r="1138" spans="1:19" ht="14.1" hidden="1" customHeight="1" x14ac:dyDescent="0.3">
      <c r="A1138" s="52" t="s">
        <v>99</v>
      </c>
      <c r="B1138" s="51" t="s">
        <v>123</v>
      </c>
      <c r="C1138" s="51" t="s">
        <v>100</v>
      </c>
      <c r="D1138" s="51" t="s">
        <v>1562</v>
      </c>
      <c r="E1138" s="51" t="s">
        <v>1563</v>
      </c>
      <c r="F1138" s="51" t="s">
        <v>103</v>
      </c>
      <c r="G1138" s="53">
        <v>45772</v>
      </c>
      <c r="H1138" s="53">
        <v>45776</v>
      </c>
      <c r="I1138" s="51" t="s">
        <v>104</v>
      </c>
      <c r="J1138" s="51" t="s">
        <v>297</v>
      </c>
      <c r="K1138" s="51" t="s">
        <v>298</v>
      </c>
      <c r="L1138" s="51" t="s">
        <v>310</v>
      </c>
      <c r="M1138" s="51" t="s">
        <v>358</v>
      </c>
      <c r="N1138" s="51" t="s">
        <v>404</v>
      </c>
      <c r="O1138" s="51" t="s">
        <v>99</v>
      </c>
      <c r="P1138" s="54">
        <v>46691.51</v>
      </c>
      <c r="Q1138" s="51" t="s">
        <v>99</v>
      </c>
      <c r="R1138" s="51" t="s">
        <v>1557</v>
      </c>
      <c r="S1138" s="51" t="s">
        <v>29</v>
      </c>
    </row>
    <row r="1139" spans="1:19" ht="14.1" hidden="1" customHeight="1" x14ac:dyDescent="0.3">
      <c r="A1139" s="52" t="s">
        <v>99</v>
      </c>
      <c r="B1139" s="51" t="s">
        <v>123</v>
      </c>
      <c r="C1139" s="51" t="s">
        <v>100</v>
      </c>
      <c r="D1139" s="51" t="s">
        <v>1564</v>
      </c>
      <c r="E1139" s="51" t="s">
        <v>1565</v>
      </c>
      <c r="F1139" s="51" t="s">
        <v>103</v>
      </c>
      <c r="G1139" s="53">
        <v>45772</v>
      </c>
      <c r="H1139" s="53">
        <v>45776</v>
      </c>
      <c r="I1139" s="51" t="s">
        <v>104</v>
      </c>
      <c r="J1139" s="51" t="s">
        <v>297</v>
      </c>
      <c r="K1139" s="51" t="s">
        <v>298</v>
      </c>
      <c r="L1139" s="51" t="s">
        <v>310</v>
      </c>
      <c r="M1139" s="51" t="s">
        <v>358</v>
      </c>
      <c r="N1139" s="51" t="s">
        <v>367</v>
      </c>
      <c r="O1139" s="51" t="s">
        <v>99</v>
      </c>
      <c r="P1139" s="54">
        <v>740</v>
      </c>
      <c r="Q1139" s="51" t="s">
        <v>99</v>
      </c>
      <c r="R1139" s="51" t="s">
        <v>1557</v>
      </c>
      <c r="S1139" s="51" t="s">
        <v>31</v>
      </c>
    </row>
    <row r="1140" spans="1:19" ht="14.1" hidden="1" customHeight="1" x14ac:dyDescent="0.3">
      <c r="A1140" s="52" t="s">
        <v>99</v>
      </c>
      <c r="B1140" s="51" t="s">
        <v>123</v>
      </c>
      <c r="C1140" s="51" t="s">
        <v>100</v>
      </c>
      <c r="D1140" s="51" t="s">
        <v>1566</v>
      </c>
      <c r="E1140" s="51" t="s">
        <v>1567</v>
      </c>
      <c r="F1140" s="51" t="s">
        <v>103</v>
      </c>
      <c r="G1140" s="53">
        <v>45772</v>
      </c>
      <c r="H1140" s="53">
        <v>45776</v>
      </c>
      <c r="I1140" s="51" t="s">
        <v>104</v>
      </c>
      <c r="J1140" s="51" t="s">
        <v>297</v>
      </c>
      <c r="K1140" s="51" t="s">
        <v>298</v>
      </c>
      <c r="L1140" s="51" t="s">
        <v>310</v>
      </c>
      <c r="M1140" s="51" t="s">
        <v>358</v>
      </c>
      <c r="N1140" s="51" t="s">
        <v>460</v>
      </c>
      <c r="O1140" s="51" t="s">
        <v>99</v>
      </c>
      <c r="P1140" s="54">
        <v>2812</v>
      </c>
      <c r="Q1140" s="51" t="s">
        <v>99</v>
      </c>
      <c r="R1140" s="51" t="s">
        <v>1557</v>
      </c>
      <c r="S1140" s="51" t="s">
        <v>55</v>
      </c>
    </row>
    <row r="1141" spans="1:19" ht="14.1" hidden="1" customHeight="1" x14ac:dyDescent="0.3">
      <c r="A1141" s="52" t="s">
        <v>99</v>
      </c>
      <c r="B1141" s="51" t="s">
        <v>123</v>
      </c>
      <c r="C1141" s="51" t="s">
        <v>100</v>
      </c>
      <c r="D1141" s="51" t="s">
        <v>1568</v>
      </c>
      <c r="E1141" s="51" t="s">
        <v>1569</v>
      </c>
      <c r="F1141" s="51" t="s">
        <v>103</v>
      </c>
      <c r="G1141" s="53">
        <v>45772</v>
      </c>
      <c r="H1141" s="53">
        <v>45776</v>
      </c>
      <c r="I1141" s="51" t="s">
        <v>104</v>
      </c>
      <c r="J1141" s="51" t="s">
        <v>297</v>
      </c>
      <c r="K1141" s="51" t="s">
        <v>298</v>
      </c>
      <c r="L1141" s="51" t="s">
        <v>310</v>
      </c>
      <c r="M1141" s="51" t="s">
        <v>358</v>
      </c>
      <c r="N1141" s="51" t="s">
        <v>359</v>
      </c>
      <c r="O1141" s="51" t="s">
        <v>99</v>
      </c>
      <c r="P1141" s="54">
        <v>209042.73</v>
      </c>
      <c r="Q1141" s="51" t="s">
        <v>99</v>
      </c>
      <c r="R1141" s="51" t="s">
        <v>1557</v>
      </c>
      <c r="S1141" s="51" t="s">
        <v>57</v>
      </c>
    </row>
    <row r="1142" spans="1:19" ht="14.1" hidden="1" customHeight="1" x14ac:dyDescent="0.3">
      <c r="A1142" s="52" t="s">
        <v>99</v>
      </c>
      <c r="B1142" s="51" t="s">
        <v>123</v>
      </c>
      <c r="C1142" s="51" t="s">
        <v>100</v>
      </c>
      <c r="D1142" s="51" t="s">
        <v>1570</v>
      </c>
      <c r="E1142" s="51" t="s">
        <v>1571</v>
      </c>
      <c r="F1142" s="51" t="s">
        <v>103</v>
      </c>
      <c r="G1142" s="53">
        <v>45772</v>
      </c>
      <c r="H1142" s="53">
        <v>45776</v>
      </c>
      <c r="I1142" s="51" t="s">
        <v>104</v>
      </c>
      <c r="J1142" s="51" t="s">
        <v>297</v>
      </c>
      <c r="K1142" s="51" t="s">
        <v>298</v>
      </c>
      <c r="L1142" s="51" t="s">
        <v>310</v>
      </c>
      <c r="M1142" s="51" t="s">
        <v>358</v>
      </c>
      <c r="N1142" s="51" t="s">
        <v>376</v>
      </c>
      <c r="O1142" s="51" t="s">
        <v>99</v>
      </c>
      <c r="P1142" s="54">
        <v>2319</v>
      </c>
      <c r="Q1142" s="51" t="s">
        <v>99</v>
      </c>
      <c r="R1142" s="51" t="s">
        <v>1557</v>
      </c>
      <c r="S1142" s="51" t="s">
        <v>64</v>
      </c>
    </row>
    <row r="1143" spans="1:19" ht="14.1" hidden="1" customHeight="1" x14ac:dyDescent="0.3">
      <c r="A1143" s="52" t="s">
        <v>99</v>
      </c>
      <c r="B1143" s="51" t="s">
        <v>123</v>
      </c>
      <c r="C1143" s="51" t="s">
        <v>100</v>
      </c>
      <c r="D1143" s="51" t="s">
        <v>1572</v>
      </c>
      <c r="E1143" s="51" t="s">
        <v>1573</v>
      </c>
      <c r="F1143" s="51" t="s">
        <v>103</v>
      </c>
      <c r="G1143" s="53">
        <v>45772</v>
      </c>
      <c r="H1143" s="53">
        <v>45776</v>
      </c>
      <c r="I1143" s="51" t="s">
        <v>104</v>
      </c>
      <c r="J1143" s="51" t="s">
        <v>297</v>
      </c>
      <c r="K1143" s="51" t="s">
        <v>298</v>
      </c>
      <c r="L1143" s="51" t="s">
        <v>310</v>
      </c>
      <c r="M1143" s="51" t="s">
        <v>358</v>
      </c>
      <c r="N1143" s="51" t="s">
        <v>376</v>
      </c>
      <c r="O1143" s="51" t="s">
        <v>99</v>
      </c>
      <c r="P1143" s="54">
        <v>11078.9</v>
      </c>
      <c r="Q1143" s="51" t="s">
        <v>99</v>
      </c>
      <c r="R1143" s="51" t="s">
        <v>1557</v>
      </c>
      <c r="S1143" s="51" t="s">
        <v>64</v>
      </c>
    </row>
    <row r="1144" spans="1:19" ht="14.1" hidden="1" customHeight="1" x14ac:dyDescent="0.3">
      <c r="A1144" s="52" t="s">
        <v>99</v>
      </c>
      <c r="B1144" s="51" t="s">
        <v>123</v>
      </c>
      <c r="C1144" s="51" t="s">
        <v>100</v>
      </c>
      <c r="D1144" s="51" t="s">
        <v>1574</v>
      </c>
      <c r="E1144" s="51" t="s">
        <v>1575</v>
      </c>
      <c r="F1144" s="51" t="s">
        <v>103</v>
      </c>
      <c r="G1144" s="53">
        <v>45772</v>
      </c>
      <c r="H1144" s="53">
        <v>45776</v>
      </c>
      <c r="I1144" s="51" t="s">
        <v>104</v>
      </c>
      <c r="J1144" s="51" t="s">
        <v>297</v>
      </c>
      <c r="K1144" s="51" t="s">
        <v>298</v>
      </c>
      <c r="L1144" s="51" t="s">
        <v>310</v>
      </c>
      <c r="M1144" s="51" t="s">
        <v>358</v>
      </c>
      <c r="N1144" s="51" t="s">
        <v>443</v>
      </c>
      <c r="O1144" s="51" t="s">
        <v>99</v>
      </c>
      <c r="P1144" s="54">
        <v>296</v>
      </c>
      <c r="Q1144" s="51" t="s">
        <v>99</v>
      </c>
      <c r="R1144" s="51" t="s">
        <v>1557</v>
      </c>
      <c r="S1144" s="51" t="s">
        <v>65</v>
      </c>
    </row>
    <row r="1145" spans="1:19" ht="14.1" hidden="1" customHeight="1" x14ac:dyDescent="0.3">
      <c r="A1145" s="52" t="s">
        <v>99</v>
      </c>
      <c r="B1145" s="51" t="s">
        <v>123</v>
      </c>
      <c r="C1145" s="51" t="s">
        <v>100</v>
      </c>
      <c r="D1145" s="51" t="s">
        <v>1576</v>
      </c>
      <c r="E1145" s="51" t="s">
        <v>1577</v>
      </c>
      <c r="F1145" s="51" t="s">
        <v>103</v>
      </c>
      <c r="G1145" s="53">
        <v>45772</v>
      </c>
      <c r="H1145" s="53">
        <v>45776</v>
      </c>
      <c r="I1145" s="51" t="s">
        <v>104</v>
      </c>
      <c r="J1145" s="51" t="s">
        <v>297</v>
      </c>
      <c r="K1145" s="51" t="s">
        <v>298</v>
      </c>
      <c r="L1145" s="51" t="s">
        <v>310</v>
      </c>
      <c r="M1145" s="51" t="s">
        <v>358</v>
      </c>
      <c r="N1145" s="51" t="s">
        <v>379</v>
      </c>
      <c r="O1145" s="51" t="s">
        <v>99</v>
      </c>
      <c r="P1145" s="54">
        <v>10413.5</v>
      </c>
      <c r="Q1145" s="51" t="s">
        <v>99</v>
      </c>
      <c r="R1145" s="51" t="s">
        <v>1557</v>
      </c>
      <c r="S1145" s="51" t="s">
        <v>58</v>
      </c>
    </row>
    <row r="1146" spans="1:19" ht="14.1" hidden="1" customHeight="1" x14ac:dyDescent="0.3">
      <c r="A1146" s="52" t="s">
        <v>99</v>
      </c>
      <c r="B1146" s="51" t="s">
        <v>123</v>
      </c>
      <c r="C1146" s="51" t="s">
        <v>100</v>
      </c>
      <c r="D1146" s="51" t="s">
        <v>1578</v>
      </c>
      <c r="E1146" s="51" t="s">
        <v>1579</v>
      </c>
      <c r="F1146" s="51" t="s">
        <v>103</v>
      </c>
      <c r="G1146" s="53">
        <v>45772</v>
      </c>
      <c r="H1146" s="53">
        <v>45776</v>
      </c>
      <c r="I1146" s="51" t="s">
        <v>104</v>
      </c>
      <c r="J1146" s="51" t="s">
        <v>297</v>
      </c>
      <c r="K1146" s="51" t="s">
        <v>298</v>
      </c>
      <c r="L1146" s="51" t="s">
        <v>310</v>
      </c>
      <c r="M1146" s="51" t="s">
        <v>358</v>
      </c>
      <c r="N1146" s="51" t="s">
        <v>379</v>
      </c>
      <c r="O1146" s="51" t="s">
        <v>99</v>
      </c>
      <c r="P1146" s="54">
        <v>296</v>
      </c>
      <c r="Q1146" s="51" t="s">
        <v>99</v>
      </c>
      <c r="R1146" s="51" t="s">
        <v>1557</v>
      </c>
      <c r="S1146" s="51" t="s">
        <v>58</v>
      </c>
    </row>
    <row r="1147" spans="1:19" ht="14.1" hidden="1" customHeight="1" x14ac:dyDescent="0.3">
      <c r="A1147" s="52" t="s">
        <v>99</v>
      </c>
      <c r="B1147" s="51" t="s">
        <v>123</v>
      </c>
      <c r="C1147" s="51" t="s">
        <v>100</v>
      </c>
      <c r="D1147" s="51" t="s">
        <v>1580</v>
      </c>
      <c r="E1147" s="51" t="s">
        <v>1581</v>
      </c>
      <c r="F1147" s="51" t="s">
        <v>103</v>
      </c>
      <c r="G1147" s="53">
        <v>45772</v>
      </c>
      <c r="H1147" s="53">
        <v>45776</v>
      </c>
      <c r="I1147" s="51" t="s">
        <v>104</v>
      </c>
      <c r="J1147" s="51" t="s">
        <v>297</v>
      </c>
      <c r="K1147" s="51" t="s">
        <v>298</v>
      </c>
      <c r="L1147" s="51" t="s">
        <v>310</v>
      </c>
      <c r="M1147" s="51" t="s">
        <v>358</v>
      </c>
      <c r="N1147" s="51" t="s">
        <v>382</v>
      </c>
      <c r="O1147" s="51" t="s">
        <v>99</v>
      </c>
      <c r="P1147" s="54">
        <v>32049.4</v>
      </c>
      <c r="Q1147" s="51" t="s">
        <v>99</v>
      </c>
      <c r="R1147" s="51" t="s">
        <v>1557</v>
      </c>
      <c r="S1147" s="51" t="s">
        <v>62</v>
      </c>
    </row>
    <row r="1148" spans="1:19" ht="14.1" hidden="1" customHeight="1" x14ac:dyDescent="0.3">
      <c r="A1148" s="52" t="s">
        <v>99</v>
      </c>
      <c r="B1148" s="51" t="s">
        <v>123</v>
      </c>
      <c r="C1148" s="51" t="s">
        <v>100</v>
      </c>
      <c r="D1148" s="51" t="s">
        <v>1582</v>
      </c>
      <c r="E1148" s="51" t="s">
        <v>1583</v>
      </c>
      <c r="F1148" s="51" t="s">
        <v>103</v>
      </c>
      <c r="G1148" s="53">
        <v>45772</v>
      </c>
      <c r="H1148" s="53">
        <v>45776</v>
      </c>
      <c r="I1148" s="51" t="s">
        <v>104</v>
      </c>
      <c r="J1148" s="51" t="s">
        <v>297</v>
      </c>
      <c r="K1148" s="51" t="s">
        <v>298</v>
      </c>
      <c r="L1148" s="51" t="s">
        <v>310</v>
      </c>
      <c r="M1148" s="51" t="s">
        <v>358</v>
      </c>
      <c r="N1148" s="51" t="s">
        <v>808</v>
      </c>
      <c r="O1148" s="51" t="s">
        <v>99</v>
      </c>
      <c r="P1148" s="54">
        <v>444</v>
      </c>
      <c r="Q1148" s="51" t="s">
        <v>99</v>
      </c>
      <c r="R1148" s="51" t="s">
        <v>1557</v>
      </c>
      <c r="S1148" s="51" t="s">
        <v>78</v>
      </c>
    </row>
    <row r="1149" spans="1:19" ht="14.1" hidden="1" customHeight="1" x14ac:dyDescent="0.3">
      <c r="A1149" s="52" t="s">
        <v>99</v>
      </c>
      <c r="B1149" s="51" t="s">
        <v>123</v>
      </c>
      <c r="C1149" s="51" t="s">
        <v>100</v>
      </c>
      <c r="D1149" s="51" t="s">
        <v>1584</v>
      </c>
      <c r="E1149" s="51" t="s">
        <v>1585</v>
      </c>
      <c r="F1149" s="51" t="s">
        <v>103</v>
      </c>
      <c r="G1149" s="53">
        <v>45758</v>
      </c>
      <c r="H1149" s="53">
        <v>45761</v>
      </c>
      <c r="I1149" s="51" t="s">
        <v>104</v>
      </c>
      <c r="J1149" s="51" t="s">
        <v>216</v>
      </c>
      <c r="K1149" s="51" t="s">
        <v>217</v>
      </c>
      <c r="L1149" s="51" t="s">
        <v>279</v>
      </c>
      <c r="M1149" s="51" t="s">
        <v>358</v>
      </c>
      <c r="N1149" s="51" t="s">
        <v>382</v>
      </c>
      <c r="O1149" s="51" t="s">
        <v>99</v>
      </c>
      <c r="P1149" s="54">
        <v>9989.32</v>
      </c>
      <c r="Q1149" s="51" t="s">
        <v>99</v>
      </c>
      <c r="R1149" s="51" t="s">
        <v>1586</v>
      </c>
      <c r="S1149" s="51" t="s">
        <v>62</v>
      </c>
    </row>
    <row r="1150" spans="1:19" ht="14.1" hidden="1" customHeight="1" x14ac:dyDescent="0.3">
      <c r="A1150" s="52" t="s">
        <v>99</v>
      </c>
      <c r="B1150" s="51" t="s">
        <v>163</v>
      </c>
      <c r="C1150" s="51" t="s">
        <v>100</v>
      </c>
      <c r="D1150" s="51" t="s">
        <v>1587</v>
      </c>
      <c r="E1150" s="51" t="s">
        <v>1588</v>
      </c>
      <c r="F1150" s="51" t="s">
        <v>103</v>
      </c>
      <c r="G1150" s="53">
        <v>45789</v>
      </c>
      <c r="H1150" s="53">
        <v>45792</v>
      </c>
      <c r="I1150" s="51" t="s">
        <v>104</v>
      </c>
      <c r="J1150" s="51" t="s">
        <v>277</v>
      </c>
      <c r="K1150" s="51" t="s">
        <v>278</v>
      </c>
      <c r="L1150" s="51" t="s">
        <v>279</v>
      </c>
      <c r="M1150" s="51" t="s">
        <v>280</v>
      </c>
      <c r="N1150" s="51" t="s">
        <v>99</v>
      </c>
      <c r="O1150" s="51" t="s">
        <v>281</v>
      </c>
      <c r="P1150" s="54">
        <v>715237.4</v>
      </c>
      <c r="Q1150" s="51" t="s">
        <v>99</v>
      </c>
      <c r="R1150" s="51" t="s">
        <v>1589</v>
      </c>
      <c r="S1150" s="51" t="s">
        <v>282</v>
      </c>
    </row>
    <row r="1151" spans="1:19" ht="14.1" hidden="1" customHeight="1" x14ac:dyDescent="0.3">
      <c r="A1151" s="52" t="s">
        <v>99</v>
      </c>
      <c r="B1151" s="51" t="s">
        <v>163</v>
      </c>
      <c r="C1151" s="51" t="s">
        <v>100</v>
      </c>
      <c r="D1151" s="51" t="s">
        <v>1590</v>
      </c>
      <c r="E1151" s="51" t="s">
        <v>1591</v>
      </c>
      <c r="F1151" s="51" t="s">
        <v>103</v>
      </c>
      <c r="G1151" s="53">
        <v>45785</v>
      </c>
      <c r="H1151" s="53">
        <v>45792</v>
      </c>
      <c r="I1151" s="51" t="s">
        <v>104</v>
      </c>
      <c r="J1151" s="51" t="s">
        <v>277</v>
      </c>
      <c r="K1151" s="51" t="s">
        <v>278</v>
      </c>
      <c r="L1151" s="51" t="s">
        <v>285</v>
      </c>
      <c r="M1151" s="51" t="s">
        <v>280</v>
      </c>
      <c r="N1151" s="51" t="s">
        <v>99</v>
      </c>
      <c r="O1151" s="51" t="s">
        <v>281</v>
      </c>
      <c r="P1151" s="54">
        <v>37451</v>
      </c>
      <c r="Q1151" s="51" t="s">
        <v>99</v>
      </c>
      <c r="R1151" s="51" t="s">
        <v>1589</v>
      </c>
      <c r="S1151" s="51" t="s">
        <v>282</v>
      </c>
    </row>
    <row r="1152" spans="1:19" ht="14.1" hidden="1" customHeight="1" x14ac:dyDescent="0.3">
      <c r="A1152" s="52" t="s">
        <v>99</v>
      </c>
      <c r="B1152" s="51" t="s">
        <v>163</v>
      </c>
      <c r="C1152" s="51" t="s">
        <v>100</v>
      </c>
      <c r="D1152" s="51" t="s">
        <v>1592</v>
      </c>
      <c r="E1152" s="51" t="s">
        <v>1593</v>
      </c>
      <c r="F1152" s="51" t="s">
        <v>103</v>
      </c>
      <c r="G1152" s="53">
        <v>45731</v>
      </c>
      <c r="H1152" s="53">
        <v>45792</v>
      </c>
      <c r="I1152" s="51" t="s">
        <v>104</v>
      </c>
      <c r="J1152" s="51" t="s">
        <v>405</v>
      </c>
      <c r="K1152" s="51" t="s">
        <v>406</v>
      </c>
      <c r="L1152" s="51" t="s">
        <v>594</v>
      </c>
      <c r="M1152" s="51" t="s">
        <v>280</v>
      </c>
      <c r="N1152" s="51" t="s">
        <v>99</v>
      </c>
      <c r="O1152" s="51" t="s">
        <v>281</v>
      </c>
      <c r="P1152" s="54">
        <v>3456.76</v>
      </c>
      <c r="Q1152" s="51" t="s">
        <v>99</v>
      </c>
      <c r="R1152" s="51" t="s">
        <v>1589</v>
      </c>
      <c r="S1152" s="51" t="s">
        <v>282</v>
      </c>
    </row>
    <row r="1153" spans="1:19" ht="14.1" hidden="1" customHeight="1" x14ac:dyDescent="0.3">
      <c r="A1153" s="52" t="s">
        <v>99</v>
      </c>
      <c r="B1153" s="51" t="s">
        <v>163</v>
      </c>
      <c r="C1153" s="51" t="s">
        <v>100</v>
      </c>
      <c r="D1153" s="51" t="s">
        <v>1594</v>
      </c>
      <c r="E1153" s="51" t="s">
        <v>1595</v>
      </c>
      <c r="F1153" s="51" t="s">
        <v>103</v>
      </c>
      <c r="G1153" s="53">
        <v>45731</v>
      </c>
      <c r="H1153" s="53">
        <v>45792</v>
      </c>
      <c r="I1153" s="51" t="s">
        <v>104</v>
      </c>
      <c r="J1153" s="51" t="s">
        <v>405</v>
      </c>
      <c r="K1153" s="51" t="s">
        <v>406</v>
      </c>
      <c r="L1153" s="51" t="s">
        <v>594</v>
      </c>
      <c r="M1153" s="51" t="s">
        <v>280</v>
      </c>
      <c r="N1153" s="51" t="s">
        <v>99</v>
      </c>
      <c r="O1153" s="51" t="s">
        <v>281</v>
      </c>
      <c r="P1153" s="54">
        <v>348380.25</v>
      </c>
      <c r="Q1153" s="51" t="s">
        <v>99</v>
      </c>
      <c r="R1153" s="51" t="s">
        <v>1589</v>
      </c>
      <c r="S1153" s="51" t="s">
        <v>282</v>
      </c>
    </row>
    <row r="1154" spans="1:19" ht="14.1" hidden="1" customHeight="1" x14ac:dyDescent="0.3">
      <c r="A1154" s="52" t="s">
        <v>99</v>
      </c>
      <c r="B1154" s="51" t="s">
        <v>163</v>
      </c>
      <c r="C1154" s="51" t="s">
        <v>100</v>
      </c>
      <c r="D1154" s="51" t="s">
        <v>1596</v>
      </c>
      <c r="E1154" s="51" t="s">
        <v>1597</v>
      </c>
      <c r="F1154" s="51" t="s">
        <v>103</v>
      </c>
      <c r="G1154" s="53">
        <v>45703</v>
      </c>
      <c r="H1154" s="53">
        <v>45792</v>
      </c>
      <c r="I1154" s="51" t="s">
        <v>104</v>
      </c>
      <c r="J1154" s="51" t="s">
        <v>405</v>
      </c>
      <c r="K1154" s="51" t="s">
        <v>406</v>
      </c>
      <c r="L1154" s="51" t="s">
        <v>594</v>
      </c>
      <c r="M1154" s="51" t="s">
        <v>280</v>
      </c>
      <c r="N1154" s="51" t="s">
        <v>99</v>
      </c>
      <c r="O1154" s="51" t="s">
        <v>281</v>
      </c>
      <c r="P1154" s="54">
        <v>18.670000000000002</v>
      </c>
      <c r="Q1154" s="51" t="s">
        <v>99</v>
      </c>
      <c r="R1154" s="51" t="s">
        <v>1589</v>
      </c>
      <c r="S1154" s="51" t="s">
        <v>282</v>
      </c>
    </row>
    <row r="1155" spans="1:19" ht="14.1" hidden="1" customHeight="1" x14ac:dyDescent="0.3">
      <c r="A1155" s="52" t="s">
        <v>99</v>
      </c>
      <c r="B1155" s="51" t="s">
        <v>163</v>
      </c>
      <c r="C1155" s="51" t="s">
        <v>100</v>
      </c>
      <c r="D1155" s="51" t="s">
        <v>1598</v>
      </c>
      <c r="E1155" s="51" t="s">
        <v>1599</v>
      </c>
      <c r="F1155" s="51" t="s">
        <v>103</v>
      </c>
      <c r="G1155" s="53">
        <v>45703</v>
      </c>
      <c r="H1155" s="53">
        <v>45792</v>
      </c>
      <c r="I1155" s="51" t="s">
        <v>104</v>
      </c>
      <c r="J1155" s="51" t="s">
        <v>405</v>
      </c>
      <c r="K1155" s="51" t="s">
        <v>406</v>
      </c>
      <c r="L1155" s="51" t="s">
        <v>594</v>
      </c>
      <c r="M1155" s="51" t="s">
        <v>280</v>
      </c>
      <c r="N1155" s="51" t="s">
        <v>99</v>
      </c>
      <c r="O1155" s="51" t="s">
        <v>281</v>
      </c>
      <c r="P1155" s="54">
        <v>7733.19</v>
      </c>
      <c r="Q1155" s="51" t="s">
        <v>99</v>
      </c>
      <c r="R1155" s="51" t="s">
        <v>1589</v>
      </c>
      <c r="S1155" s="51" t="s">
        <v>282</v>
      </c>
    </row>
    <row r="1156" spans="1:19" ht="14.1" hidden="1" customHeight="1" x14ac:dyDescent="0.3">
      <c r="A1156" s="52" t="s">
        <v>99</v>
      </c>
      <c r="B1156" s="51" t="s">
        <v>163</v>
      </c>
      <c r="C1156" s="51" t="s">
        <v>100</v>
      </c>
      <c r="D1156" s="51" t="s">
        <v>1600</v>
      </c>
      <c r="E1156" s="51" t="s">
        <v>1601</v>
      </c>
      <c r="F1156" s="51" t="s">
        <v>103</v>
      </c>
      <c r="G1156" s="53">
        <v>45672</v>
      </c>
      <c r="H1156" s="53">
        <v>45792</v>
      </c>
      <c r="I1156" s="51" t="s">
        <v>104</v>
      </c>
      <c r="J1156" s="51" t="s">
        <v>405</v>
      </c>
      <c r="K1156" s="51" t="s">
        <v>406</v>
      </c>
      <c r="L1156" s="51" t="s">
        <v>594</v>
      </c>
      <c r="M1156" s="51" t="s">
        <v>280</v>
      </c>
      <c r="N1156" s="51" t="s">
        <v>99</v>
      </c>
      <c r="O1156" s="51" t="s">
        <v>281</v>
      </c>
      <c r="P1156" s="54">
        <v>11.45</v>
      </c>
      <c r="Q1156" s="51" t="s">
        <v>99</v>
      </c>
      <c r="R1156" s="51" t="s">
        <v>1589</v>
      </c>
      <c r="S1156" s="51" t="s">
        <v>282</v>
      </c>
    </row>
    <row r="1157" spans="1:19" ht="14.1" hidden="1" customHeight="1" x14ac:dyDescent="0.3">
      <c r="A1157" s="52" t="s">
        <v>99</v>
      </c>
      <c r="B1157" s="51" t="s">
        <v>163</v>
      </c>
      <c r="C1157" s="51" t="s">
        <v>100</v>
      </c>
      <c r="D1157" s="51" t="s">
        <v>1602</v>
      </c>
      <c r="E1157" s="51" t="s">
        <v>1603</v>
      </c>
      <c r="F1157" s="51" t="s">
        <v>103</v>
      </c>
      <c r="G1157" s="53">
        <v>45672</v>
      </c>
      <c r="H1157" s="53">
        <v>45792</v>
      </c>
      <c r="I1157" s="51" t="s">
        <v>104</v>
      </c>
      <c r="J1157" s="51" t="s">
        <v>405</v>
      </c>
      <c r="K1157" s="51" t="s">
        <v>406</v>
      </c>
      <c r="L1157" s="51" t="s">
        <v>594</v>
      </c>
      <c r="M1157" s="51" t="s">
        <v>280</v>
      </c>
      <c r="N1157" s="51" t="s">
        <v>99</v>
      </c>
      <c r="O1157" s="51" t="s">
        <v>281</v>
      </c>
      <c r="P1157" s="54">
        <v>5352.4</v>
      </c>
      <c r="Q1157" s="51" t="s">
        <v>99</v>
      </c>
      <c r="R1157" s="51" t="s">
        <v>1589</v>
      </c>
      <c r="S1157" s="51" t="s">
        <v>282</v>
      </c>
    </row>
    <row r="1158" spans="1:19" ht="14.1" hidden="1" customHeight="1" x14ac:dyDescent="0.3">
      <c r="A1158" s="52" t="s">
        <v>99</v>
      </c>
      <c r="B1158" s="51" t="s">
        <v>163</v>
      </c>
      <c r="C1158" s="51" t="s">
        <v>100</v>
      </c>
      <c r="D1158" s="51" t="s">
        <v>1604</v>
      </c>
      <c r="E1158" s="51" t="s">
        <v>99</v>
      </c>
      <c r="F1158" s="51" t="s">
        <v>287</v>
      </c>
      <c r="G1158" s="53">
        <v>45808</v>
      </c>
      <c r="H1158" s="53">
        <v>45808</v>
      </c>
      <c r="I1158" s="51" t="s">
        <v>104</v>
      </c>
      <c r="J1158" s="51" t="s">
        <v>288</v>
      </c>
      <c r="K1158" s="51" t="s">
        <v>289</v>
      </c>
      <c r="L1158" s="51" t="s">
        <v>99</v>
      </c>
      <c r="M1158" s="51" t="s">
        <v>280</v>
      </c>
      <c r="N1158" s="51" t="s">
        <v>290</v>
      </c>
      <c r="O1158" s="51" t="s">
        <v>99</v>
      </c>
      <c r="P1158" s="54">
        <v>64331.35</v>
      </c>
      <c r="Q1158" s="51" t="s">
        <v>99</v>
      </c>
      <c r="R1158" s="51" t="s">
        <v>1605</v>
      </c>
      <c r="S1158" s="51" t="s">
        <v>1606</v>
      </c>
    </row>
    <row r="1159" spans="1:19" ht="14.1" hidden="1" customHeight="1" x14ac:dyDescent="0.3">
      <c r="A1159" s="52" t="s">
        <v>99</v>
      </c>
      <c r="B1159" s="51" t="s">
        <v>163</v>
      </c>
      <c r="C1159" s="51" t="s">
        <v>100</v>
      </c>
      <c r="D1159" s="51" t="s">
        <v>1607</v>
      </c>
      <c r="E1159" s="51" t="s">
        <v>99</v>
      </c>
      <c r="F1159" s="51" t="s">
        <v>287</v>
      </c>
      <c r="G1159" s="53">
        <v>45808</v>
      </c>
      <c r="H1159" s="53">
        <v>45808</v>
      </c>
      <c r="I1159" s="51" t="s">
        <v>104</v>
      </c>
      <c r="J1159" s="51" t="s">
        <v>294</v>
      </c>
      <c r="K1159" s="51" t="s">
        <v>295</v>
      </c>
      <c r="L1159" s="51" t="s">
        <v>99</v>
      </c>
      <c r="M1159" s="51" t="s">
        <v>280</v>
      </c>
      <c r="N1159" s="51" t="s">
        <v>290</v>
      </c>
      <c r="O1159" s="51" t="s">
        <v>99</v>
      </c>
      <c r="P1159" s="54">
        <v>2155665.2599999998</v>
      </c>
      <c r="Q1159" s="51" t="s">
        <v>99</v>
      </c>
      <c r="R1159" s="51" t="s">
        <v>1605</v>
      </c>
      <c r="S1159" s="51" t="s">
        <v>1608</v>
      </c>
    </row>
    <row r="1160" spans="1:19" ht="14.1" hidden="1" customHeight="1" x14ac:dyDescent="0.3">
      <c r="A1160" s="52" t="s">
        <v>99</v>
      </c>
      <c r="B1160" s="51" t="s">
        <v>163</v>
      </c>
      <c r="C1160" s="51" t="s">
        <v>100</v>
      </c>
      <c r="D1160" s="51" t="s">
        <v>1609</v>
      </c>
      <c r="E1160" s="51" t="s">
        <v>1610</v>
      </c>
      <c r="F1160" s="51" t="s">
        <v>103</v>
      </c>
      <c r="G1160" s="53">
        <v>45776</v>
      </c>
      <c r="H1160" s="53">
        <v>45792</v>
      </c>
      <c r="I1160" s="51" t="s">
        <v>104</v>
      </c>
      <c r="J1160" s="51" t="s">
        <v>500</v>
      </c>
      <c r="K1160" s="51" t="s">
        <v>501</v>
      </c>
      <c r="L1160" s="51" t="s">
        <v>279</v>
      </c>
      <c r="M1160" s="51" t="s">
        <v>280</v>
      </c>
      <c r="N1160" s="51" t="s">
        <v>99</v>
      </c>
      <c r="O1160" s="51" t="s">
        <v>281</v>
      </c>
      <c r="P1160" s="54">
        <v>1026743.18</v>
      </c>
      <c r="Q1160" s="51" t="s">
        <v>99</v>
      </c>
      <c r="R1160" s="51" t="s">
        <v>1589</v>
      </c>
      <c r="S1160" s="51" t="s">
        <v>282</v>
      </c>
    </row>
    <row r="1161" spans="1:19" ht="14.1" hidden="1" customHeight="1" x14ac:dyDescent="0.3">
      <c r="A1161" s="52" t="s">
        <v>99</v>
      </c>
      <c r="B1161" s="51" t="s">
        <v>163</v>
      </c>
      <c r="C1161" s="51" t="s">
        <v>100</v>
      </c>
      <c r="D1161" s="51" t="s">
        <v>1611</v>
      </c>
      <c r="E1161" s="51" t="s">
        <v>1612</v>
      </c>
      <c r="F1161" s="51" t="s">
        <v>103</v>
      </c>
      <c r="G1161" s="53">
        <v>45776</v>
      </c>
      <c r="H1161" s="53">
        <v>45792</v>
      </c>
      <c r="I1161" s="51" t="s">
        <v>104</v>
      </c>
      <c r="J1161" s="51" t="s">
        <v>500</v>
      </c>
      <c r="K1161" s="51" t="s">
        <v>501</v>
      </c>
      <c r="L1161" s="51" t="s">
        <v>279</v>
      </c>
      <c r="M1161" s="51" t="s">
        <v>280</v>
      </c>
      <c r="N1161" s="51" t="s">
        <v>99</v>
      </c>
      <c r="O1161" s="51" t="s">
        <v>502</v>
      </c>
      <c r="P1161" s="54">
        <v>93242.98</v>
      </c>
      <c r="Q1161" s="51" t="s">
        <v>99</v>
      </c>
      <c r="R1161" s="51" t="s">
        <v>1589</v>
      </c>
      <c r="S1161" s="51" t="s">
        <v>1221</v>
      </c>
    </row>
    <row r="1162" spans="1:19" ht="14.1" hidden="1" customHeight="1" x14ac:dyDescent="0.3">
      <c r="A1162" s="52" t="s">
        <v>99</v>
      </c>
      <c r="B1162" s="51" t="s">
        <v>163</v>
      </c>
      <c r="C1162" s="51" t="s">
        <v>100</v>
      </c>
      <c r="D1162" s="51" t="s">
        <v>1613</v>
      </c>
      <c r="E1162" s="51" t="s">
        <v>1614</v>
      </c>
      <c r="F1162" s="51" t="s">
        <v>103</v>
      </c>
      <c r="G1162" s="53">
        <v>45770</v>
      </c>
      <c r="H1162" s="53">
        <v>45792</v>
      </c>
      <c r="I1162" s="51" t="s">
        <v>104</v>
      </c>
      <c r="J1162" s="51" t="s">
        <v>500</v>
      </c>
      <c r="K1162" s="51" t="s">
        <v>501</v>
      </c>
      <c r="L1162" s="51" t="s">
        <v>279</v>
      </c>
      <c r="M1162" s="51" t="s">
        <v>280</v>
      </c>
      <c r="N1162" s="51" t="s">
        <v>99</v>
      </c>
      <c r="O1162" s="51" t="s">
        <v>281</v>
      </c>
      <c r="P1162" s="54">
        <v>2097090.61</v>
      </c>
      <c r="Q1162" s="51" t="s">
        <v>99</v>
      </c>
      <c r="R1162" s="51" t="s">
        <v>1589</v>
      </c>
      <c r="S1162" s="51" t="s">
        <v>282</v>
      </c>
    </row>
    <row r="1163" spans="1:19" ht="14.1" hidden="1" customHeight="1" x14ac:dyDescent="0.3">
      <c r="A1163" s="52" t="s">
        <v>99</v>
      </c>
      <c r="B1163" s="51" t="s">
        <v>163</v>
      </c>
      <c r="C1163" s="51" t="s">
        <v>100</v>
      </c>
      <c r="D1163" s="51" t="s">
        <v>1615</v>
      </c>
      <c r="E1163" s="51" t="s">
        <v>1616</v>
      </c>
      <c r="F1163" s="51" t="s">
        <v>103</v>
      </c>
      <c r="G1163" s="53">
        <v>45777</v>
      </c>
      <c r="H1163" s="53">
        <v>45792</v>
      </c>
      <c r="I1163" s="51" t="s">
        <v>104</v>
      </c>
      <c r="J1163" s="51" t="s">
        <v>297</v>
      </c>
      <c r="K1163" s="51" t="s">
        <v>298</v>
      </c>
      <c r="L1163" s="51" t="s">
        <v>310</v>
      </c>
      <c r="M1163" s="51" t="s">
        <v>280</v>
      </c>
      <c r="N1163" s="51" t="s">
        <v>99</v>
      </c>
      <c r="O1163" s="51" t="s">
        <v>281</v>
      </c>
      <c r="P1163" s="54">
        <v>50563.44</v>
      </c>
      <c r="Q1163" s="51" t="s">
        <v>99</v>
      </c>
      <c r="R1163" s="51" t="s">
        <v>1589</v>
      </c>
      <c r="S1163" s="51" t="s">
        <v>282</v>
      </c>
    </row>
    <row r="1164" spans="1:19" ht="14.1" hidden="1" customHeight="1" x14ac:dyDescent="0.3">
      <c r="A1164" s="52" t="s">
        <v>99</v>
      </c>
      <c r="B1164" s="51" t="s">
        <v>163</v>
      </c>
      <c r="C1164" s="51" t="s">
        <v>100</v>
      </c>
      <c r="D1164" s="51" t="s">
        <v>1615</v>
      </c>
      <c r="E1164" s="51" t="s">
        <v>1616</v>
      </c>
      <c r="F1164" s="51" t="s">
        <v>103</v>
      </c>
      <c r="G1164" s="53">
        <v>45777</v>
      </c>
      <c r="H1164" s="53">
        <v>45792</v>
      </c>
      <c r="I1164" s="51" t="s">
        <v>104</v>
      </c>
      <c r="J1164" s="51" t="s">
        <v>297</v>
      </c>
      <c r="K1164" s="51" t="s">
        <v>298</v>
      </c>
      <c r="L1164" s="51" t="s">
        <v>310</v>
      </c>
      <c r="M1164" s="51" t="s">
        <v>280</v>
      </c>
      <c r="N1164" s="51" t="s">
        <v>99</v>
      </c>
      <c r="O1164" s="51" t="s">
        <v>515</v>
      </c>
      <c r="P1164" s="54">
        <v>20528.64</v>
      </c>
      <c r="Q1164" s="51" t="s">
        <v>99</v>
      </c>
      <c r="R1164" s="51" t="s">
        <v>1589</v>
      </c>
      <c r="S1164" s="51" t="s">
        <v>1337</v>
      </c>
    </row>
    <row r="1165" spans="1:19" ht="14.1" hidden="1" customHeight="1" x14ac:dyDescent="0.3">
      <c r="A1165" s="52" t="s">
        <v>99</v>
      </c>
      <c r="B1165" s="51" t="s">
        <v>163</v>
      </c>
      <c r="C1165" s="51" t="s">
        <v>100</v>
      </c>
      <c r="D1165" s="51" t="s">
        <v>1615</v>
      </c>
      <c r="E1165" s="51" t="s">
        <v>1616</v>
      </c>
      <c r="F1165" s="51" t="s">
        <v>103</v>
      </c>
      <c r="G1165" s="53">
        <v>45777</v>
      </c>
      <c r="H1165" s="53">
        <v>45792</v>
      </c>
      <c r="I1165" s="51" t="s">
        <v>104</v>
      </c>
      <c r="J1165" s="51" t="s">
        <v>297</v>
      </c>
      <c r="K1165" s="51" t="s">
        <v>298</v>
      </c>
      <c r="L1165" s="51" t="s">
        <v>310</v>
      </c>
      <c r="M1165" s="51" t="s">
        <v>280</v>
      </c>
      <c r="N1165" s="51" t="s">
        <v>99</v>
      </c>
      <c r="O1165" s="51" t="s">
        <v>281</v>
      </c>
      <c r="P1165" s="54">
        <v>186063.72</v>
      </c>
      <c r="Q1165" s="51" t="s">
        <v>99</v>
      </c>
      <c r="R1165" s="51" t="s">
        <v>1589</v>
      </c>
      <c r="S1165" s="51" t="s">
        <v>282</v>
      </c>
    </row>
    <row r="1166" spans="1:19" ht="14.1" hidden="1" customHeight="1" x14ac:dyDescent="0.3">
      <c r="A1166" s="52" t="s">
        <v>99</v>
      </c>
      <c r="B1166" s="51" t="s">
        <v>163</v>
      </c>
      <c r="C1166" s="51" t="s">
        <v>100</v>
      </c>
      <c r="D1166" s="51" t="s">
        <v>1615</v>
      </c>
      <c r="E1166" s="51" t="s">
        <v>1616</v>
      </c>
      <c r="F1166" s="51" t="s">
        <v>103</v>
      </c>
      <c r="G1166" s="53">
        <v>45777</v>
      </c>
      <c r="H1166" s="53">
        <v>45792</v>
      </c>
      <c r="I1166" s="51" t="s">
        <v>104</v>
      </c>
      <c r="J1166" s="51" t="s">
        <v>297</v>
      </c>
      <c r="K1166" s="51" t="s">
        <v>298</v>
      </c>
      <c r="L1166" s="51" t="s">
        <v>310</v>
      </c>
      <c r="M1166" s="51" t="s">
        <v>280</v>
      </c>
      <c r="N1166" s="51" t="s">
        <v>99</v>
      </c>
      <c r="O1166" s="51" t="s">
        <v>281</v>
      </c>
      <c r="P1166" s="54">
        <v>7547.76</v>
      </c>
      <c r="Q1166" s="51" t="s">
        <v>99</v>
      </c>
      <c r="R1166" s="51" t="s">
        <v>1589</v>
      </c>
      <c r="S1166" s="51" t="s">
        <v>282</v>
      </c>
    </row>
    <row r="1167" spans="1:19" ht="14.1" hidden="1" customHeight="1" x14ac:dyDescent="0.3">
      <c r="A1167" s="52" t="s">
        <v>99</v>
      </c>
      <c r="B1167" s="51" t="s">
        <v>163</v>
      </c>
      <c r="C1167" s="51" t="s">
        <v>100</v>
      </c>
      <c r="D1167" s="51" t="s">
        <v>1615</v>
      </c>
      <c r="E1167" s="51" t="s">
        <v>1616</v>
      </c>
      <c r="F1167" s="51" t="s">
        <v>103</v>
      </c>
      <c r="G1167" s="53">
        <v>45777</v>
      </c>
      <c r="H1167" s="53">
        <v>45792</v>
      </c>
      <c r="I1167" s="51" t="s">
        <v>104</v>
      </c>
      <c r="J1167" s="51" t="s">
        <v>297</v>
      </c>
      <c r="K1167" s="51" t="s">
        <v>298</v>
      </c>
      <c r="L1167" s="51" t="s">
        <v>310</v>
      </c>
      <c r="M1167" s="51" t="s">
        <v>280</v>
      </c>
      <c r="N1167" s="51" t="s">
        <v>99</v>
      </c>
      <c r="O1167" s="51" t="s">
        <v>515</v>
      </c>
      <c r="P1167" s="54">
        <v>3259.26</v>
      </c>
      <c r="Q1167" s="51" t="s">
        <v>99</v>
      </c>
      <c r="R1167" s="51" t="s">
        <v>1589</v>
      </c>
      <c r="S1167" s="51" t="s">
        <v>1337</v>
      </c>
    </row>
    <row r="1168" spans="1:19" ht="14.1" hidden="1" customHeight="1" x14ac:dyDescent="0.3">
      <c r="A1168" s="52" t="s">
        <v>99</v>
      </c>
      <c r="B1168" s="51" t="s">
        <v>163</v>
      </c>
      <c r="C1168" s="51" t="s">
        <v>100</v>
      </c>
      <c r="D1168" s="51" t="s">
        <v>1615</v>
      </c>
      <c r="E1168" s="51" t="s">
        <v>1616</v>
      </c>
      <c r="F1168" s="51" t="s">
        <v>103</v>
      </c>
      <c r="G1168" s="53">
        <v>45777</v>
      </c>
      <c r="H1168" s="53">
        <v>45792</v>
      </c>
      <c r="I1168" s="51" t="s">
        <v>104</v>
      </c>
      <c r="J1168" s="51" t="s">
        <v>297</v>
      </c>
      <c r="K1168" s="51" t="s">
        <v>298</v>
      </c>
      <c r="L1168" s="51" t="s">
        <v>310</v>
      </c>
      <c r="M1168" s="51" t="s">
        <v>280</v>
      </c>
      <c r="N1168" s="51" t="s">
        <v>99</v>
      </c>
      <c r="O1168" s="51" t="s">
        <v>281</v>
      </c>
      <c r="P1168" s="54">
        <v>61011.06</v>
      </c>
      <c r="Q1168" s="51" t="s">
        <v>99</v>
      </c>
      <c r="R1168" s="51" t="s">
        <v>1589</v>
      </c>
      <c r="S1168" s="51" t="s">
        <v>282</v>
      </c>
    </row>
    <row r="1169" spans="1:19" ht="14.1" hidden="1" customHeight="1" x14ac:dyDescent="0.3">
      <c r="A1169" s="52" t="s">
        <v>99</v>
      </c>
      <c r="B1169" s="51" t="s">
        <v>163</v>
      </c>
      <c r="C1169" s="51" t="s">
        <v>100</v>
      </c>
      <c r="D1169" s="51" t="s">
        <v>1615</v>
      </c>
      <c r="E1169" s="51" t="s">
        <v>1616</v>
      </c>
      <c r="F1169" s="51" t="s">
        <v>103</v>
      </c>
      <c r="G1169" s="53">
        <v>45777</v>
      </c>
      <c r="H1169" s="53">
        <v>45792</v>
      </c>
      <c r="I1169" s="51" t="s">
        <v>104</v>
      </c>
      <c r="J1169" s="51" t="s">
        <v>297</v>
      </c>
      <c r="K1169" s="51" t="s">
        <v>298</v>
      </c>
      <c r="L1169" s="51" t="s">
        <v>310</v>
      </c>
      <c r="M1169" s="51" t="s">
        <v>280</v>
      </c>
      <c r="N1169" s="51" t="s">
        <v>99</v>
      </c>
      <c r="O1169" s="51" t="s">
        <v>515</v>
      </c>
      <c r="P1169" s="54">
        <v>26188.44</v>
      </c>
      <c r="Q1169" s="51" t="s">
        <v>99</v>
      </c>
      <c r="R1169" s="51" t="s">
        <v>1589</v>
      </c>
      <c r="S1169" s="51" t="s">
        <v>1337</v>
      </c>
    </row>
    <row r="1170" spans="1:19" ht="14.1" hidden="1" customHeight="1" x14ac:dyDescent="0.3">
      <c r="A1170" s="52" t="s">
        <v>99</v>
      </c>
      <c r="B1170" s="51" t="s">
        <v>163</v>
      </c>
      <c r="C1170" s="51" t="s">
        <v>100</v>
      </c>
      <c r="D1170" s="51" t="s">
        <v>1615</v>
      </c>
      <c r="E1170" s="51" t="s">
        <v>1616</v>
      </c>
      <c r="F1170" s="51" t="s">
        <v>103</v>
      </c>
      <c r="G1170" s="53">
        <v>45777</v>
      </c>
      <c r="H1170" s="53">
        <v>45792</v>
      </c>
      <c r="I1170" s="51" t="s">
        <v>104</v>
      </c>
      <c r="J1170" s="51" t="s">
        <v>297</v>
      </c>
      <c r="K1170" s="51" t="s">
        <v>298</v>
      </c>
      <c r="L1170" s="51" t="s">
        <v>310</v>
      </c>
      <c r="M1170" s="51" t="s">
        <v>280</v>
      </c>
      <c r="N1170" s="51" t="s">
        <v>99</v>
      </c>
      <c r="O1170" s="51" t="s">
        <v>281</v>
      </c>
      <c r="P1170" s="54">
        <v>32135.16</v>
      </c>
      <c r="Q1170" s="51" t="s">
        <v>99</v>
      </c>
      <c r="R1170" s="51" t="s">
        <v>1589</v>
      </c>
      <c r="S1170" s="51" t="s">
        <v>282</v>
      </c>
    </row>
    <row r="1171" spans="1:19" ht="14.1" hidden="1" customHeight="1" x14ac:dyDescent="0.3">
      <c r="A1171" s="52" t="s">
        <v>99</v>
      </c>
      <c r="B1171" s="51" t="s">
        <v>163</v>
      </c>
      <c r="C1171" s="51" t="s">
        <v>100</v>
      </c>
      <c r="D1171" s="51" t="s">
        <v>1615</v>
      </c>
      <c r="E1171" s="51" t="s">
        <v>1616</v>
      </c>
      <c r="F1171" s="51" t="s">
        <v>103</v>
      </c>
      <c r="G1171" s="53">
        <v>45777</v>
      </c>
      <c r="H1171" s="53">
        <v>45792</v>
      </c>
      <c r="I1171" s="51" t="s">
        <v>104</v>
      </c>
      <c r="J1171" s="51" t="s">
        <v>297</v>
      </c>
      <c r="K1171" s="51" t="s">
        <v>298</v>
      </c>
      <c r="L1171" s="51" t="s">
        <v>310</v>
      </c>
      <c r="M1171" s="51" t="s">
        <v>280</v>
      </c>
      <c r="N1171" s="51" t="s">
        <v>99</v>
      </c>
      <c r="O1171" s="51" t="s">
        <v>515</v>
      </c>
      <c r="P1171" s="54">
        <v>13780.38</v>
      </c>
      <c r="Q1171" s="51" t="s">
        <v>99</v>
      </c>
      <c r="R1171" s="51" t="s">
        <v>1589</v>
      </c>
      <c r="S1171" s="51" t="s">
        <v>1337</v>
      </c>
    </row>
    <row r="1172" spans="1:19" ht="14.1" hidden="1" customHeight="1" x14ac:dyDescent="0.3">
      <c r="A1172" s="52" t="s">
        <v>99</v>
      </c>
      <c r="B1172" s="51" t="s">
        <v>163</v>
      </c>
      <c r="C1172" s="51" t="s">
        <v>100</v>
      </c>
      <c r="D1172" s="51" t="s">
        <v>1615</v>
      </c>
      <c r="E1172" s="51" t="s">
        <v>1616</v>
      </c>
      <c r="F1172" s="51" t="s">
        <v>103</v>
      </c>
      <c r="G1172" s="53">
        <v>45777</v>
      </c>
      <c r="H1172" s="53">
        <v>45792</v>
      </c>
      <c r="I1172" s="51" t="s">
        <v>104</v>
      </c>
      <c r="J1172" s="51" t="s">
        <v>297</v>
      </c>
      <c r="K1172" s="51" t="s">
        <v>298</v>
      </c>
      <c r="L1172" s="51" t="s">
        <v>310</v>
      </c>
      <c r="M1172" s="51" t="s">
        <v>280</v>
      </c>
      <c r="N1172" s="51" t="s">
        <v>99</v>
      </c>
      <c r="O1172" s="51" t="s">
        <v>281</v>
      </c>
      <c r="P1172" s="54">
        <v>16239.12</v>
      </c>
      <c r="Q1172" s="51" t="s">
        <v>99</v>
      </c>
      <c r="R1172" s="51" t="s">
        <v>1589</v>
      </c>
      <c r="S1172" s="51" t="s">
        <v>282</v>
      </c>
    </row>
    <row r="1173" spans="1:19" ht="14.1" hidden="1" customHeight="1" x14ac:dyDescent="0.3">
      <c r="A1173" s="52" t="s">
        <v>99</v>
      </c>
      <c r="B1173" s="51" t="s">
        <v>163</v>
      </c>
      <c r="C1173" s="51" t="s">
        <v>100</v>
      </c>
      <c r="D1173" s="51" t="s">
        <v>1615</v>
      </c>
      <c r="E1173" s="51" t="s">
        <v>1616</v>
      </c>
      <c r="F1173" s="51" t="s">
        <v>103</v>
      </c>
      <c r="G1173" s="53">
        <v>45777</v>
      </c>
      <c r="H1173" s="53">
        <v>45792</v>
      </c>
      <c r="I1173" s="51" t="s">
        <v>104</v>
      </c>
      <c r="J1173" s="51" t="s">
        <v>297</v>
      </c>
      <c r="K1173" s="51" t="s">
        <v>298</v>
      </c>
      <c r="L1173" s="51" t="s">
        <v>310</v>
      </c>
      <c r="M1173" s="51" t="s">
        <v>280</v>
      </c>
      <c r="N1173" s="51" t="s">
        <v>99</v>
      </c>
      <c r="O1173" s="51" t="s">
        <v>515</v>
      </c>
      <c r="P1173" s="54">
        <v>6975.96</v>
      </c>
      <c r="Q1173" s="51" t="s">
        <v>99</v>
      </c>
      <c r="R1173" s="51" t="s">
        <v>1589</v>
      </c>
      <c r="S1173" s="51" t="s">
        <v>1337</v>
      </c>
    </row>
    <row r="1174" spans="1:19" ht="14.1" hidden="1" customHeight="1" x14ac:dyDescent="0.3">
      <c r="A1174" s="52" t="s">
        <v>99</v>
      </c>
      <c r="B1174" s="51" t="s">
        <v>163</v>
      </c>
      <c r="C1174" s="51" t="s">
        <v>100</v>
      </c>
      <c r="D1174" s="51" t="s">
        <v>1615</v>
      </c>
      <c r="E1174" s="51" t="s">
        <v>1616</v>
      </c>
      <c r="F1174" s="51" t="s">
        <v>103</v>
      </c>
      <c r="G1174" s="53">
        <v>45777</v>
      </c>
      <c r="H1174" s="53">
        <v>45792</v>
      </c>
      <c r="I1174" s="51" t="s">
        <v>104</v>
      </c>
      <c r="J1174" s="51" t="s">
        <v>297</v>
      </c>
      <c r="K1174" s="51" t="s">
        <v>298</v>
      </c>
      <c r="L1174" s="51" t="s">
        <v>310</v>
      </c>
      <c r="M1174" s="51" t="s">
        <v>280</v>
      </c>
      <c r="N1174" s="51" t="s">
        <v>99</v>
      </c>
      <c r="O1174" s="51" t="s">
        <v>281</v>
      </c>
      <c r="P1174" s="54">
        <v>22643.279999999999</v>
      </c>
      <c r="Q1174" s="51" t="s">
        <v>99</v>
      </c>
      <c r="R1174" s="51" t="s">
        <v>1589</v>
      </c>
      <c r="S1174" s="51" t="s">
        <v>282</v>
      </c>
    </row>
    <row r="1175" spans="1:19" ht="14.1" hidden="1" customHeight="1" x14ac:dyDescent="0.3">
      <c r="A1175" s="52" t="s">
        <v>99</v>
      </c>
      <c r="B1175" s="51" t="s">
        <v>163</v>
      </c>
      <c r="C1175" s="51" t="s">
        <v>100</v>
      </c>
      <c r="D1175" s="51" t="s">
        <v>1615</v>
      </c>
      <c r="E1175" s="51" t="s">
        <v>1616</v>
      </c>
      <c r="F1175" s="51" t="s">
        <v>103</v>
      </c>
      <c r="G1175" s="53">
        <v>45777</v>
      </c>
      <c r="H1175" s="53">
        <v>45792</v>
      </c>
      <c r="I1175" s="51" t="s">
        <v>104</v>
      </c>
      <c r="J1175" s="51" t="s">
        <v>297</v>
      </c>
      <c r="K1175" s="51" t="s">
        <v>298</v>
      </c>
      <c r="L1175" s="51" t="s">
        <v>310</v>
      </c>
      <c r="M1175" s="51" t="s">
        <v>280</v>
      </c>
      <c r="N1175" s="51" t="s">
        <v>99</v>
      </c>
      <c r="O1175" s="51" t="s">
        <v>515</v>
      </c>
      <c r="P1175" s="54">
        <v>9720.6</v>
      </c>
      <c r="Q1175" s="51" t="s">
        <v>99</v>
      </c>
      <c r="R1175" s="51" t="s">
        <v>1589</v>
      </c>
      <c r="S1175" s="51" t="s">
        <v>1337</v>
      </c>
    </row>
    <row r="1176" spans="1:19" ht="14.1" hidden="1" customHeight="1" x14ac:dyDescent="0.3">
      <c r="A1176" s="52" t="s">
        <v>99</v>
      </c>
      <c r="B1176" s="51" t="s">
        <v>163</v>
      </c>
      <c r="C1176" s="51" t="s">
        <v>100</v>
      </c>
      <c r="D1176" s="51" t="s">
        <v>1615</v>
      </c>
      <c r="E1176" s="51" t="s">
        <v>1616</v>
      </c>
      <c r="F1176" s="51" t="s">
        <v>103</v>
      </c>
      <c r="G1176" s="53">
        <v>45777</v>
      </c>
      <c r="H1176" s="53">
        <v>45792</v>
      </c>
      <c r="I1176" s="51" t="s">
        <v>104</v>
      </c>
      <c r="J1176" s="51" t="s">
        <v>297</v>
      </c>
      <c r="K1176" s="51" t="s">
        <v>298</v>
      </c>
      <c r="L1176" s="51" t="s">
        <v>310</v>
      </c>
      <c r="M1176" s="51" t="s">
        <v>280</v>
      </c>
      <c r="N1176" s="51" t="s">
        <v>99</v>
      </c>
      <c r="O1176" s="51" t="s">
        <v>281</v>
      </c>
      <c r="P1176" s="54">
        <v>90458.76</v>
      </c>
      <c r="Q1176" s="51" t="s">
        <v>99</v>
      </c>
      <c r="R1176" s="51" t="s">
        <v>1589</v>
      </c>
      <c r="S1176" s="51" t="s">
        <v>282</v>
      </c>
    </row>
    <row r="1177" spans="1:19" ht="14.1" hidden="1" customHeight="1" x14ac:dyDescent="0.3">
      <c r="A1177" s="52" t="s">
        <v>99</v>
      </c>
      <c r="B1177" s="51" t="s">
        <v>163</v>
      </c>
      <c r="C1177" s="51" t="s">
        <v>100</v>
      </c>
      <c r="D1177" s="51" t="s">
        <v>1615</v>
      </c>
      <c r="E1177" s="51" t="s">
        <v>1616</v>
      </c>
      <c r="F1177" s="51" t="s">
        <v>103</v>
      </c>
      <c r="G1177" s="53">
        <v>45777</v>
      </c>
      <c r="H1177" s="53">
        <v>45792</v>
      </c>
      <c r="I1177" s="51" t="s">
        <v>104</v>
      </c>
      <c r="J1177" s="51" t="s">
        <v>297</v>
      </c>
      <c r="K1177" s="51" t="s">
        <v>298</v>
      </c>
      <c r="L1177" s="51" t="s">
        <v>310</v>
      </c>
      <c r="M1177" s="51" t="s">
        <v>280</v>
      </c>
      <c r="N1177" s="51" t="s">
        <v>99</v>
      </c>
      <c r="O1177" s="51" t="s">
        <v>515</v>
      </c>
      <c r="P1177" s="54">
        <v>38768.04</v>
      </c>
      <c r="Q1177" s="51" t="s">
        <v>99</v>
      </c>
      <c r="R1177" s="51" t="s">
        <v>1589</v>
      </c>
      <c r="S1177" s="51" t="s">
        <v>1337</v>
      </c>
    </row>
    <row r="1178" spans="1:19" ht="14.1" hidden="1" customHeight="1" x14ac:dyDescent="0.3">
      <c r="A1178" s="52" t="s">
        <v>99</v>
      </c>
      <c r="B1178" s="51" t="s">
        <v>163</v>
      </c>
      <c r="C1178" s="51" t="s">
        <v>100</v>
      </c>
      <c r="D1178" s="51" t="s">
        <v>1615</v>
      </c>
      <c r="E1178" s="51" t="s">
        <v>1616</v>
      </c>
      <c r="F1178" s="51" t="s">
        <v>103</v>
      </c>
      <c r="G1178" s="53">
        <v>45777</v>
      </c>
      <c r="H1178" s="53">
        <v>45792</v>
      </c>
      <c r="I1178" s="51" t="s">
        <v>104</v>
      </c>
      <c r="J1178" s="51" t="s">
        <v>297</v>
      </c>
      <c r="K1178" s="51" t="s">
        <v>298</v>
      </c>
      <c r="L1178" s="51" t="s">
        <v>310</v>
      </c>
      <c r="M1178" s="51" t="s">
        <v>280</v>
      </c>
      <c r="N1178" s="51" t="s">
        <v>99</v>
      </c>
      <c r="O1178" s="51" t="s">
        <v>281</v>
      </c>
      <c r="P1178" s="54">
        <v>1904020</v>
      </c>
      <c r="Q1178" s="51" t="s">
        <v>99</v>
      </c>
      <c r="R1178" s="51" t="s">
        <v>1589</v>
      </c>
      <c r="S1178" s="51" t="s">
        <v>282</v>
      </c>
    </row>
    <row r="1179" spans="1:19" ht="14.1" hidden="1" customHeight="1" x14ac:dyDescent="0.3">
      <c r="A1179" s="52" t="s">
        <v>99</v>
      </c>
      <c r="B1179" s="51" t="s">
        <v>163</v>
      </c>
      <c r="C1179" s="51" t="s">
        <v>100</v>
      </c>
      <c r="D1179" s="51" t="s">
        <v>1615</v>
      </c>
      <c r="E1179" s="51" t="s">
        <v>1616</v>
      </c>
      <c r="F1179" s="51" t="s">
        <v>103</v>
      </c>
      <c r="G1179" s="53">
        <v>45777</v>
      </c>
      <c r="H1179" s="53">
        <v>45792</v>
      </c>
      <c r="I1179" s="51" t="s">
        <v>104</v>
      </c>
      <c r="J1179" s="51" t="s">
        <v>297</v>
      </c>
      <c r="K1179" s="51" t="s">
        <v>298</v>
      </c>
      <c r="L1179" s="51" t="s">
        <v>310</v>
      </c>
      <c r="M1179" s="51" t="s">
        <v>280</v>
      </c>
      <c r="N1179" s="51" t="s">
        <v>99</v>
      </c>
      <c r="O1179" s="51" t="s">
        <v>519</v>
      </c>
      <c r="P1179" s="54">
        <v>72002</v>
      </c>
      <c r="Q1179" s="51" t="s">
        <v>99</v>
      </c>
      <c r="R1179" s="51" t="s">
        <v>1589</v>
      </c>
      <c r="S1179" s="51" t="s">
        <v>1109</v>
      </c>
    </row>
    <row r="1180" spans="1:19" ht="14.1" hidden="1" customHeight="1" x14ac:dyDescent="0.3">
      <c r="A1180" s="52" t="s">
        <v>99</v>
      </c>
      <c r="B1180" s="51" t="s">
        <v>163</v>
      </c>
      <c r="C1180" s="51" t="s">
        <v>100</v>
      </c>
      <c r="D1180" s="51" t="s">
        <v>1615</v>
      </c>
      <c r="E1180" s="51" t="s">
        <v>1616</v>
      </c>
      <c r="F1180" s="51" t="s">
        <v>103</v>
      </c>
      <c r="G1180" s="53">
        <v>45777</v>
      </c>
      <c r="H1180" s="53">
        <v>45792</v>
      </c>
      <c r="I1180" s="51" t="s">
        <v>104</v>
      </c>
      <c r="J1180" s="51" t="s">
        <v>297</v>
      </c>
      <c r="K1180" s="51" t="s">
        <v>298</v>
      </c>
      <c r="L1180" s="51" t="s">
        <v>310</v>
      </c>
      <c r="M1180" s="51" t="s">
        <v>280</v>
      </c>
      <c r="N1180" s="51" t="s">
        <v>99</v>
      </c>
      <c r="O1180" s="51" t="s">
        <v>281</v>
      </c>
      <c r="P1180" s="54">
        <v>134532</v>
      </c>
      <c r="Q1180" s="51" t="s">
        <v>99</v>
      </c>
      <c r="R1180" s="51" t="s">
        <v>1589</v>
      </c>
      <c r="S1180" s="51" t="s">
        <v>282</v>
      </c>
    </row>
    <row r="1181" spans="1:19" ht="14.1" hidden="1" customHeight="1" x14ac:dyDescent="0.3">
      <c r="A1181" s="52" t="s">
        <v>99</v>
      </c>
      <c r="B1181" s="51" t="s">
        <v>163</v>
      </c>
      <c r="C1181" s="51" t="s">
        <v>100</v>
      </c>
      <c r="D1181" s="51" t="s">
        <v>1615</v>
      </c>
      <c r="E1181" s="51" t="s">
        <v>1616</v>
      </c>
      <c r="F1181" s="51" t="s">
        <v>103</v>
      </c>
      <c r="G1181" s="53">
        <v>45777</v>
      </c>
      <c r="H1181" s="53">
        <v>45792</v>
      </c>
      <c r="I1181" s="51" t="s">
        <v>104</v>
      </c>
      <c r="J1181" s="51" t="s">
        <v>297</v>
      </c>
      <c r="K1181" s="51" t="s">
        <v>298</v>
      </c>
      <c r="L1181" s="51" t="s">
        <v>310</v>
      </c>
      <c r="M1181" s="51" t="s">
        <v>280</v>
      </c>
      <c r="N1181" s="51" t="s">
        <v>99</v>
      </c>
      <c r="O1181" s="51" t="s">
        <v>281</v>
      </c>
      <c r="P1181" s="54">
        <v>160728</v>
      </c>
      <c r="Q1181" s="51" t="s">
        <v>99</v>
      </c>
      <c r="R1181" s="51" t="s">
        <v>1589</v>
      </c>
      <c r="S1181" s="51" t="s">
        <v>282</v>
      </c>
    </row>
    <row r="1182" spans="1:19" ht="14.1" hidden="1" customHeight="1" x14ac:dyDescent="0.3">
      <c r="A1182" s="52" t="s">
        <v>99</v>
      </c>
      <c r="B1182" s="51" t="s">
        <v>163</v>
      </c>
      <c r="C1182" s="51" t="s">
        <v>100</v>
      </c>
      <c r="D1182" s="51" t="s">
        <v>1615</v>
      </c>
      <c r="E1182" s="51" t="s">
        <v>1616</v>
      </c>
      <c r="F1182" s="51" t="s">
        <v>103</v>
      </c>
      <c r="G1182" s="53">
        <v>45777</v>
      </c>
      <c r="H1182" s="53">
        <v>45792</v>
      </c>
      <c r="I1182" s="51" t="s">
        <v>104</v>
      </c>
      <c r="J1182" s="51" t="s">
        <v>297</v>
      </c>
      <c r="K1182" s="51" t="s">
        <v>298</v>
      </c>
      <c r="L1182" s="51" t="s">
        <v>310</v>
      </c>
      <c r="M1182" s="51" t="s">
        <v>280</v>
      </c>
      <c r="N1182" s="51" t="s">
        <v>99</v>
      </c>
      <c r="O1182" s="51" t="s">
        <v>281</v>
      </c>
      <c r="P1182" s="54">
        <v>571.79999999999995</v>
      </c>
      <c r="Q1182" s="51" t="s">
        <v>99</v>
      </c>
      <c r="R1182" s="51" t="s">
        <v>1589</v>
      </c>
      <c r="S1182" s="51" t="s">
        <v>282</v>
      </c>
    </row>
    <row r="1183" spans="1:19" ht="14.1" hidden="1" customHeight="1" x14ac:dyDescent="0.3">
      <c r="A1183" s="52" t="s">
        <v>99</v>
      </c>
      <c r="B1183" s="51" t="s">
        <v>163</v>
      </c>
      <c r="C1183" s="51" t="s">
        <v>100</v>
      </c>
      <c r="D1183" s="51" t="s">
        <v>1617</v>
      </c>
      <c r="E1183" s="51" t="s">
        <v>1618</v>
      </c>
      <c r="F1183" s="51" t="s">
        <v>103</v>
      </c>
      <c r="G1183" s="53">
        <v>45786</v>
      </c>
      <c r="H1183" s="53">
        <v>45792</v>
      </c>
      <c r="I1183" s="51" t="s">
        <v>104</v>
      </c>
      <c r="J1183" s="51" t="s">
        <v>297</v>
      </c>
      <c r="K1183" s="51" t="s">
        <v>298</v>
      </c>
      <c r="L1183" s="51" t="s">
        <v>285</v>
      </c>
      <c r="M1183" s="51" t="s">
        <v>280</v>
      </c>
      <c r="N1183" s="51" t="s">
        <v>99</v>
      </c>
      <c r="O1183" s="51" t="s">
        <v>281</v>
      </c>
      <c r="P1183" s="54">
        <v>307208.7</v>
      </c>
      <c r="Q1183" s="51" t="s">
        <v>99</v>
      </c>
      <c r="R1183" s="51" t="s">
        <v>1589</v>
      </c>
      <c r="S1183" s="51" t="s">
        <v>282</v>
      </c>
    </row>
    <row r="1184" spans="1:19" ht="14.1" hidden="1" customHeight="1" x14ac:dyDescent="0.3">
      <c r="A1184" s="52" t="s">
        <v>99</v>
      </c>
      <c r="B1184" s="51" t="s">
        <v>163</v>
      </c>
      <c r="C1184" s="51" t="s">
        <v>100</v>
      </c>
      <c r="D1184" s="51" t="s">
        <v>1617</v>
      </c>
      <c r="E1184" s="51" t="s">
        <v>1618</v>
      </c>
      <c r="F1184" s="51" t="s">
        <v>103</v>
      </c>
      <c r="G1184" s="53">
        <v>45786</v>
      </c>
      <c r="H1184" s="53">
        <v>45792</v>
      </c>
      <c r="I1184" s="51" t="s">
        <v>104</v>
      </c>
      <c r="J1184" s="51" t="s">
        <v>297</v>
      </c>
      <c r="K1184" s="51" t="s">
        <v>298</v>
      </c>
      <c r="L1184" s="51" t="s">
        <v>285</v>
      </c>
      <c r="M1184" s="51" t="s">
        <v>280</v>
      </c>
      <c r="N1184" s="51" t="s">
        <v>99</v>
      </c>
      <c r="O1184" s="51" t="s">
        <v>281</v>
      </c>
      <c r="P1184" s="54">
        <v>483941.7</v>
      </c>
      <c r="Q1184" s="51" t="s">
        <v>99</v>
      </c>
      <c r="R1184" s="51" t="s">
        <v>1589</v>
      </c>
      <c r="S1184" s="51" t="s">
        <v>282</v>
      </c>
    </row>
    <row r="1185" spans="1:19" ht="14.1" hidden="1" customHeight="1" x14ac:dyDescent="0.3">
      <c r="A1185" s="52" t="s">
        <v>99</v>
      </c>
      <c r="B1185" s="51" t="s">
        <v>163</v>
      </c>
      <c r="C1185" s="51" t="s">
        <v>100</v>
      </c>
      <c r="D1185" s="51" t="s">
        <v>1617</v>
      </c>
      <c r="E1185" s="51" t="s">
        <v>1618</v>
      </c>
      <c r="F1185" s="51" t="s">
        <v>103</v>
      </c>
      <c r="G1185" s="53">
        <v>45786</v>
      </c>
      <c r="H1185" s="53">
        <v>45792</v>
      </c>
      <c r="I1185" s="51" t="s">
        <v>104</v>
      </c>
      <c r="J1185" s="51" t="s">
        <v>297</v>
      </c>
      <c r="K1185" s="51" t="s">
        <v>298</v>
      </c>
      <c r="L1185" s="51" t="s">
        <v>285</v>
      </c>
      <c r="M1185" s="51" t="s">
        <v>280</v>
      </c>
      <c r="N1185" s="51" t="s">
        <v>99</v>
      </c>
      <c r="O1185" s="51" t="s">
        <v>281</v>
      </c>
      <c r="P1185" s="54">
        <v>791150.6</v>
      </c>
      <c r="Q1185" s="51" t="s">
        <v>99</v>
      </c>
      <c r="R1185" s="51" t="s">
        <v>1589</v>
      </c>
      <c r="S1185" s="51" t="s">
        <v>282</v>
      </c>
    </row>
    <row r="1186" spans="1:19" ht="14.1" hidden="1" customHeight="1" x14ac:dyDescent="0.3">
      <c r="A1186" s="52" t="s">
        <v>99</v>
      </c>
      <c r="B1186" s="51" t="s">
        <v>163</v>
      </c>
      <c r="C1186" s="51" t="s">
        <v>100</v>
      </c>
      <c r="D1186" s="51" t="s">
        <v>1587</v>
      </c>
      <c r="E1186" s="51" t="s">
        <v>1588</v>
      </c>
      <c r="F1186" s="51" t="s">
        <v>103</v>
      </c>
      <c r="G1186" s="53">
        <v>45789</v>
      </c>
      <c r="H1186" s="53">
        <v>45792</v>
      </c>
      <c r="I1186" s="51" t="s">
        <v>104</v>
      </c>
      <c r="J1186" s="51" t="s">
        <v>297</v>
      </c>
      <c r="K1186" s="51" t="s">
        <v>298</v>
      </c>
      <c r="L1186" s="51" t="s">
        <v>279</v>
      </c>
      <c r="M1186" s="51" t="s">
        <v>280</v>
      </c>
      <c r="N1186" s="51" t="s">
        <v>99</v>
      </c>
      <c r="O1186" s="51" t="s">
        <v>281</v>
      </c>
      <c r="P1186" s="54">
        <v>223900</v>
      </c>
      <c r="Q1186" s="51" t="s">
        <v>99</v>
      </c>
      <c r="R1186" s="51" t="s">
        <v>1589</v>
      </c>
      <c r="S1186" s="51" t="s">
        <v>282</v>
      </c>
    </row>
    <row r="1187" spans="1:19" ht="14.1" hidden="1" customHeight="1" x14ac:dyDescent="0.3">
      <c r="A1187" s="52" t="s">
        <v>99</v>
      </c>
      <c r="B1187" s="51" t="s">
        <v>163</v>
      </c>
      <c r="C1187" s="51" t="s">
        <v>100</v>
      </c>
      <c r="D1187" s="51" t="s">
        <v>1587</v>
      </c>
      <c r="E1187" s="51" t="s">
        <v>1588</v>
      </c>
      <c r="F1187" s="51" t="s">
        <v>103</v>
      </c>
      <c r="G1187" s="53">
        <v>45789</v>
      </c>
      <c r="H1187" s="53">
        <v>45792</v>
      </c>
      <c r="I1187" s="51" t="s">
        <v>104</v>
      </c>
      <c r="J1187" s="51" t="s">
        <v>297</v>
      </c>
      <c r="K1187" s="51" t="s">
        <v>298</v>
      </c>
      <c r="L1187" s="51" t="s">
        <v>279</v>
      </c>
      <c r="M1187" s="51" t="s">
        <v>280</v>
      </c>
      <c r="N1187" s="51" t="s">
        <v>99</v>
      </c>
      <c r="O1187" s="51" t="s">
        <v>281</v>
      </c>
      <c r="P1187" s="54">
        <v>217750</v>
      </c>
      <c r="Q1187" s="51" t="s">
        <v>99</v>
      </c>
      <c r="R1187" s="51" t="s">
        <v>1589</v>
      </c>
      <c r="S1187" s="51" t="s">
        <v>282</v>
      </c>
    </row>
    <row r="1188" spans="1:19" ht="14.1" hidden="1" customHeight="1" x14ac:dyDescent="0.3">
      <c r="A1188" s="52" t="s">
        <v>99</v>
      </c>
      <c r="B1188" s="51" t="s">
        <v>163</v>
      </c>
      <c r="C1188" s="51" t="s">
        <v>100</v>
      </c>
      <c r="D1188" s="51" t="s">
        <v>1587</v>
      </c>
      <c r="E1188" s="51" t="s">
        <v>1588</v>
      </c>
      <c r="F1188" s="51" t="s">
        <v>103</v>
      </c>
      <c r="G1188" s="53">
        <v>45789</v>
      </c>
      <c r="H1188" s="53">
        <v>45792</v>
      </c>
      <c r="I1188" s="51" t="s">
        <v>104</v>
      </c>
      <c r="J1188" s="51" t="s">
        <v>297</v>
      </c>
      <c r="K1188" s="51" t="s">
        <v>298</v>
      </c>
      <c r="L1188" s="51" t="s">
        <v>279</v>
      </c>
      <c r="M1188" s="51" t="s">
        <v>280</v>
      </c>
      <c r="N1188" s="51" t="s">
        <v>99</v>
      </c>
      <c r="O1188" s="51" t="s">
        <v>281</v>
      </c>
      <c r="P1188" s="54">
        <v>6621</v>
      </c>
      <c r="Q1188" s="51" t="s">
        <v>99</v>
      </c>
      <c r="R1188" s="51" t="s">
        <v>1589</v>
      </c>
      <c r="S1188" s="51" t="s">
        <v>282</v>
      </c>
    </row>
    <row r="1189" spans="1:19" ht="14.1" hidden="1" customHeight="1" x14ac:dyDescent="0.3">
      <c r="A1189" s="52" t="s">
        <v>99</v>
      </c>
      <c r="B1189" s="51" t="s">
        <v>163</v>
      </c>
      <c r="C1189" s="51" t="s">
        <v>100</v>
      </c>
      <c r="D1189" s="51" t="s">
        <v>1587</v>
      </c>
      <c r="E1189" s="51" t="s">
        <v>1588</v>
      </c>
      <c r="F1189" s="51" t="s">
        <v>103</v>
      </c>
      <c r="G1189" s="53">
        <v>45789</v>
      </c>
      <c r="H1189" s="53">
        <v>45792</v>
      </c>
      <c r="I1189" s="51" t="s">
        <v>104</v>
      </c>
      <c r="J1189" s="51" t="s">
        <v>297</v>
      </c>
      <c r="K1189" s="51" t="s">
        <v>298</v>
      </c>
      <c r="L1189" s="51" t="s">
        <v>279</v>
      </c>
      <c r="M1189" s="51" t="s">
        <v>280</v>
      </c>
      <c r="N1189" s="51" t="s">
        <v>99</v>
      </c>
      <c r="O1189" s="51" t="s">
        <v>281</v>
      </c>
      <c r="P1189" s="54">
        <v>6621</v>
      </c>
      <c r="Q1189" s="51" t="s">
        <v>99</v>
      </c>
      <c r="R1189" s="51" t="s">
        <v>1589</v>
      </c>
      <c r="S1189" s="51" t="s">
        <v>282</v>
      </c>
    </row>
    <row r="1190" spans="1:19" ht="14.1" hidden="1" customHeight="1" x14ac:dyDescent="0.3">
      <c r="A1190" s="52" t="s">
        <v>99</v>
      </c>
      <c r="B1190" s="51" t="s">
        <v>163</v>
      </c>
      <c r="C1190" s="51" t="s">
        <v>100</v>
      </c>
      <c r="D1190" s="51" t="s">
        <v>1619</v>
      </c>
      <c r="E1190" s="51" t="s">
        <v>1620</v>
      </c>
      <c r="F1190" s="51" t="s">
        <v>103</v>
      </c>
      <c r="G1190" s="53">
        <v>45790</v>
      </c>
      <c r="H1190" s="53">
        <v>45792</v>
      </c>
      <c r="I1190" s="51" t="s">
        <v>104</v>
      </c>
      <c r="J1190" s="51" t="s">
        <v>297</v>
      </c>
      <c r="K1190" s="51" t="s">
        <v>298</v>
      </c>
      <c r="L1190" s="51" t="s">
        <v>279</v>
      </c>
      <c r="M1190" s="51" t="s">
        <v>280</v>
      </c>
      <c r="N1190" s="51" t="s">
        <v>99</v>
      </c>
      <c r="O1190" s="51" t="s">
        <v>281</v>
      </c>
      <c r="P1190" s="54">
        <v>3024428.74</v>
      </c>
      <c r="Q1190" s="51" t="s">
        <v>99</v>
      </c>
      <c r="R1190" s="51" t="s">
        <v>1589</v>
      </c>
      <c r="S1190" s="51" t="s">
        <v>282</v>
      </c>
    </row>
    <row r="1191" spans="1:19" ht="14.1" hidden="1" customHeight="1" x14ac:dyDescent="0.3">
      <c r="A1191" s="52" t="s">
        <v>99</v>
      </c>
      <c r="B1191" s="51" t="s">
        <v>163</v>
      </c>
      <c r="C1191" s="51" t="s">
        <v>100</v>
      </c>
      <c r="D1191" s="51" t="s">
        <v>1621</v>
      </c>
      <c r="E1191" s="51" t="s">
        <v>1622</v>
      </c>
      <c r="F1191" s="51" t="s">
        <v>103</v>
      </c>
      <c r="G1191" s="53">
        <v>45785</v>
      </c>
      <c r="H1191" s="53">
        <v>45792</v>
      </c>
      <c r="I1191" s="51" t="s">
        <v>104</v>
      </c>
      <c r="J1191" s="51" t="s">
        <v>297</v>
      </c>
      <c r="K1191" s="51" t="s">
        <v>298</v>
      </c>
      <c r="L1191" s="51" t="s">
        <v>285</v>
      </c>
      <c r="M1191" s="51" t="s">
        <v>280</v>
      </c>
      <c r="N1191" s="51" t="s">
        <v>99</v>
      </c>
      <c r="O1191" s="51" t="s">
        <v>281</v>
      </c>
      <c r="P1191" s="54">
        <v>123246</v>
      </c>
      <c r="Q1191" s="51" t="s">
        <v>99</v>
      </c>
      <c r="R1191" s="51" t="s">
        <v>1589</v>
      </c>
      <c r="S1191" s="51" t="s">
        <v>282</v>
      </c>
    </row>
    <row r="1192" spans="1:19" ht="14.1" hidden="1" customHeight="1" x14ac:dyDescent="0.3">
      <c r="A1192" s="52" t="s">
        <v>99</v>
      </c>
      <c r="B1192" s="51" t="s">
        <v>163</v>
      </c>
      <c r="C1192" s="51" t="s">
        <v>100</v>
      </c>
      <c r="D1192" s="51" t="s">
        <v>1623</v>
      </c>
      <c r="E1192" s="51" t="s">
        <v>1624</v>
      </c>
      <c r="F1192" s="51" t="s">
        <v>103</v>
      </c>
      <c r="G1192" s="53">
        <v>45777</v>
      </c>
      <c r="H1192" s="53">
        <v>45792</v>
      </c>
      <c r="I1192" s="51" t="s">
        <v>104</v>
      </c>
      <c r="J1192" s="51" t="s">
        <v>297</v>
      </c>
      <c r="K1192" s="51" t="s">
        <v>298</v>
      </c>
      <c r="L1192" s="51" t="s">
        <v>310</v>
      </c>
      <c r="M1192" s="51" t="s">
        <v>280</v>
      </c>
      <c r="N1192" s="51" t="s">
        <v>99</v>
      </c>
      <c r="O1192" s="51" t="s">
        <v>281</v>
      </c>
      <c r="P1192" s="54">
        <v>397364.35</v>
      </c>
      <c r="Q1192" s="51" t="s">
        <v>99</v>
      </c>
      <c r="R1192" s="51" t="s">
        <v>1589</v>
      </c>
      <c r="S1192" s="51" t="s">
        <v>282</v>
      </c>
    </row>
    <row r="1193" spans="1:19" ht="14.1" hidden="1" customHeight="1" x14ac:dyDescent="0.3">
      <c r="A1193" s="52" t="s">
        <v>99</v>
      </c>
      <c r="B1193" s="51" t="s">
        <v>163</v>
      </c>
      <c r="C1193" s="51" t="s">
        <v>100</v>
      </c>
      <c r="D1193" s="51" t="s">
        <v>1625</v>
      </c>
      <c r="E1193" s="51" t="s">
        <v>1626</v>
      </c>
      <c r="F1193" s="51" t="s">
        <v>103</v>
      </c>
      <c r="G1193" s="53">
        <v>45777</v>
      </c>
      <c r="H1193" s="53">
        <v>45792</v>
      </c>
      <c r="I1193" s="51" t="s">
        <v>104</v>
      </c>
      <c r="J1193" s="51" t="s">
        <v>297</v>
      </c>
      <c r="K1193" s="51" t="s">
        <v>298</v>
      </c>
      <c r="L1193" s="51" t="s">
        <v>310</v>
      </c>
      <c r="M1193" s="51" t="s">
        <v>280</v>
      </c>
      <c r="N1193" s="51" t="s">
        <v>99</v>
      </c>
      <c r="O1193" s="51" t="s">
        <v>281</v>
      </c>
      <c r="P1193" s="54">
        <v>979535.09</v>
      </c>
      <c r="Q1193" s="51" t="s">
        <v>99</v>
      </c>
      <c r="R1193" s="51" t="s">
        <v>1589</v>
      </c>
      <c r="S1193" s="51" t="s">
        <v>282</v>
      </c>
    </row>
    <row r="1194" spans="1:19" ht="14.1" hidden="1" customHeight="1" x14ac:dyDescent="0.3">
      <c r="A1194" s="52" t="s">
        <v>99</v>
      </c>
      <c r="B1194" s="51" t="s">
        <v>163</v>
      </c>
      <c r="C1194" s="51" t="s">
        <v>100</v>
      </c>
      <c r="D1194" s="51" t="s">
        <v>1627</v>
      </c>
      <c r="E1194" s="51" t="s">
        <v>1628</v>
      </c>
      <c r="F1194" s="51" t="s">
        <v>103</v>
      </c>
      <c r="G1194" s="53">
        <v>45770</v>
      </c>
      <c r="H1194" s="53">
        <v>45792</v>
      </c>
      <c r="I1194" s="51" t="s">
        <v>167</v>
      </c>
      <c r="J1194" s="51" t="s">
        <v>308</v>
      </c>
      <c r="K1194" s="51" t="s">
        <v>309</v>
      </c>
      <c r="L1194" s="51" t="s">
        <v>279</v>
      </c>
      <c r="M1194" s="51" t="s">
        <v>280</v>
      </c>
      <c r="N1194" s="51" t="s">
        <v>99</v>
      </c>
      <c r="O1194" s="51" t="s">
        <v>281</v>
      </c>
      <c r="P1194" s="54">
        <v>-2414.4299999999998</v>
      </c>
      <c r="Q1194" s="51" t="s">
        <v>99</v>
      </c>
      <c r="R1194" s="51" t="s">
        <v>1589</v>
      </c>
      <c r="S1194" s="51" t="s">
        <v>282</v>
      </c>
    </row>
    <row r="1195" spans="1:19" ht="14.1" hidden="1" customHeight="1" x14ac:dyDescent="0.3">
      <c r="A1195" s="52" t="s">
        <v>99</v>
      </c>
      <c r="B1195" s="51" t="s">
        <v>163</v>
      </c>
      <c r="C1195" s="51" t="s">
        <v>100</v>
      </c>
      <c r="D1195" s="51" t="s">
        <v>1629</v>
      </c>
      <c r="E1195" s="51" t="s">
        <v>1630</v>
      </c>
      <c r="F1195" s="51" t="s">
        <v>103</v>
      </c>
      <c r="G1195" s="53">
        <v>45728</v>
      </c>
      <c r="H1195" s="53">
        <v>45792</v>
      </c>
      <c r="I1195" s="51" t="s">
        <v>104</v>
      </c>
      <c r="J1195" s="51" t="s">
        <v>216</v>
      </c>
      <c r="K1195" s="51" t="s">
        <v>217</v>
      </c>
      <c r="L1195" s="51" t="s">
        <v>525</v>
      </c>
      <c r="M1195" s="51" t="s">
        <v>280</v>
      </c>
      <c r="N1195" s="51" t="s">
        <v>99</v>
      </c>
      <c r="O1195" s="51" t="s">
        <v>281</v>
      </c>
      <c r="P1195" s="54">
        <v>4040.88</v>
      </c>
      <c r="Q1195" s="51" t="s">
        <v>99</v>
      </c>
      <c r="R1195" s="51" t="s">
        <v>1589</v>
      </c>
      <c r="S1195" s="51" t="s">
        <v>313</v>
      </c>
    </row>
    <row r="1196" spans="1:19" ht="14.1" hidden="1" customHeight="1" x14ac:dyDescent="0.3">
      <c r="A1196" s="52" t="s">
        <v>99</v>
      </c>
      <c r="B1196" s="51" t="s">
        <v>163</v>
      </c>
      <c r="C1196" s="51" t="s">
        <v>100</v>
      </c>
      <c r="D1196" s="51" t="s">
        <v>1631</v>
      </c>
      <c r="E1196" s="51" t="s">
        <v>1632</v>
      </c>
      <c r="F1196" s="51" t="s">
        <v>103</v>
      </c>
      <c r="G1196" s="53">
        <v>45728</v>
      </c>
      <c r="H1196" s="53">
        <v>45792</v>
      </c>
      <c r="I1196" s="51" t="s">
        <v>104</v>
      </c>
      <c r="J1196" s="51" t="s">
        <v>216</v>
      </c>
      <c r="K1196" s="51" t="s">
        <v>217</v>
      </c>
      <c r="L1196" s="51" t="s">
        <v>525</v>
      </c>
      <c r="M1196" s="51" t="s">
        <v>280</v>
      </c>
      <c r="N1196" s="51" t="s">
        <v>99</v>
      </c>
      <c r="O1196" s="51" t="s">
        <v>281</v>
      </c>
      <c r="P1196" s="54">
        <v>1389.19</v>
      </c>
      <c r="Q1196" s="51" t="s">
        <v>99</v>
      </c>
      <c r="R1196" s="51" t="s">
        <v>1589</v>
      </c>
      <c r="S1196" s="51" t="s">
        <v>313</v>
      </c>
    </row>
    <row r="1197" spans="1:19" ht="14.1" hidden="1" customHeight="1" x14ac:dyDescent="0.3">
      <c r="A1197" s="52" t="s">
        <v>99</v>
      </c>
      <c r="B1197" s="51" t="s">
        <v>163</v>
      </c>
      <c r="C1197" s="51" t="s">
        <v>100</v>
      </c>
      <c r="D1197" s="51" t="s">
        <v>1627</v>
      </c>
      <c r="E1197" s="51" t="s">
        <v>1628</v>
      </c>
      <c r="F1197" s="51" t="s">
        <v>103</v>
      </c>
      <c r="G1197" s="53">
        <v>45770</v>
      </c>
      <c r="H1197" s="53">
        <v>45792</v>
      </c>
      <c r="I1197" s="51" t="s">
        <v>167</v>
      </c>
      <c r="J1197" s="51" t="s">
        <v>311</v>
      </c>
      <c r="K1197" s="51" t="s">
        <v>312</v>
      </c>
      <c r="L1197" s="51" t="s">
        <v>279</v>
      </c>
      <c r="M1197" s="51" t="s">
        <v>280</v>
      </c>
      <c r="N1197" s="51" t="s">
        <v>99</v>
      </c>
      <c r="O1197" s="51" t="s">
        <v>281</v>
      </c>
      <c r="P1197" s="54">
        <v>-20904</v>
      </c>
      <c r="Q1197" s="51" t="s">
        <v>99</v>
      </c>
      <c r="R1197" s="51" t="s">
        <v>1589</v>
      </c>
      <c r="S1197" s="51" t="s">
        <v>282</v>
      </c>
    </row>
    <row r="1198" spans="1:19" ht="14.1" hidden="1" customHeight="1" x14ac:dyDescent="0.3">
      <c r="A1198" s="52" t="s">
        <v>99</v>
      </c>
      <c r="B1198" s="51" t="s">
        <v>163</v>
      </c>
      <c r="C1198" s="51" t="s">
        <v>100</v>
      </c>
      <c r="D1198" s="51" t="s">
        <v>1627</v>
      </c>
      <c r="E1198" s="51" t="s">
        <v>1628</v>
      </c>
      <c r="F1198" s="51" t="s">
        <v>103</v>
      </c>
      <c r="G1198" s="53">
        <v>45770</v>
      </c>
      <c r="H1198" s="53">
        <v>45792</v>
      </c>
      <c r="I1198" s="51" t="s">
        <v>104</v>
      </c>
      <c r="J1198" s="51" t="s">
        <v>311</v>
      </c>
      <c r="K1198" s="51" t="s">
        <v>312</v>
      </c>
      <c r="L1198" s="51" t="s">
        <v>279</v>
      </c>
      <c r="M1198" s="51" t="s">
        <v>280</v>
      </c>
      <c r="N1198" s="51" t="s">
        <v>99</v>
      </c>
      <c r="O1198" s="51" t="s">
        <v>281</v>
      </c>
      <c r="P1198" s="54">
        <v>129105.43</v>
      </c>
      <c r="Q1198" s="51" t="s">
        <v>99</v>
      </c>
      <c r="R1198" s="51" t="s">
        <v>1589</v>
      </c>
      <c r="S1198" s="51" t="s">
        <v>282</v>
      </c>
    </row>
    <row r="1199" spans="1:19" ht="14.1" hidden="1" customHeight="1" x14ac:dyDescent="0.3">
      <c r="A1199" s="52" t="s">
        <v>99</v>
      </c>
      <c r="B1199" s="51" t="s">
        <v>163</v>
      </c>
      <c r="C1199" s="51" t="s">
        <v>100</v>
      </c>
      <c r="D1199" s="51" t="s">
        <v>1587</v>
      </c>
      <c r="E1199" s="51" t="s">
        <v>1588</v>
      </c>
      <c r="F1199" s="51" t="s">
        <v>103</v>
      </c>
      <c r="G1199" s="53">
        <v>45789</v>
      </c>
      <c r="H1199" s="53">
        <v>45792</v>
      </c>
      <c r="I1199" s="51" t="s">
        <v>104</v>
      </c>
      <c r="J1199" s="51" t="s">
        <v>311</v>
      </c>
      <c r="K1199" s="51" t="s">
        <v>312</v>
      </c>
      <c r="L1199" s="51" t="s">
        <v>279</v>
      </c>
      <c r="M1199" s="51" t="s">
        <v>280</v>
      </c>
      <c r="N1199" s="51" t="s">
        <v>99</v>
      </c>
      <c r="O1199" s="51" t="s">
        <v>281</v>
      </c>
      <c r="P1199" s="54">
        <v>48885</v>
      </c>
      <c r="Q1199" s="51" t="s">
        <v>99</v>
      </c>
      <c r="R1199" s="51" t="s">
        <v>1589</v>
      </c>
      <c r="S1199" s="51" t="s">
        <v>282</v>
      </c>
    </row>
    <row r="1200" spans="1:19" ht="14.1" hidden="1" customHeight="1" x14ac:dyDescent="0.3">
      <c r="A1200" s="52" t="s">
        <v>99</v>
      </c>
      <c r="B1200" s="51" t="s">
        <v>163</v>
      </c>
      <c r="C1200" s="51" t="s">
        <v>100</v>
      </c>
      <c r="D1200" s="51" t="s">
        <v>1587</v>
      </c>
      <c r="E1200" s="51" t="s">
        <v>1588</v>
      </c>
      <c r="F1200" s="51" t="s">
        <v>103</v>
      </c>
      <c r="G1200" s="53">
        <v>45789</v>
      </c>
      <c r="H1200" s="53">
        <v>45792</v>
      </c>
      <c r="I1200" s="51" t="s">
        <v>104</v>
      </c>
      <c r="J1200" s="51" t="s">
        <v>311</v>
      </c>
      <c r="K1200" s="51" t="s">
        <v>312</v>
      </c>
      <c r="L1200" s="51" t="s">
        <v>279</v>
      </c>
      <c r="M1200" s="51" t="s">
        <v>280</v>
      </c>
      <c r="N1200" s="51" t="s">
        <v>99</v>
      </c>
      <c r="O1200" s="51" t="s">
        <v>281</v>
      </c>
      <c r="P1200" s="54">
        <v>53585</v>
      </c>
      <c r="Q1200" s="51" t="s">
        <v>99</v>
      </c>
      <c r="R1200" s="51" t="s">
        <v>1589</v>
      </c>
      <c r="S1200" s="51" t="s">
        <v>282</v>
      </c>
    </row>
    <row r="1201" spans="1:19" ht="14.1" hidden="1" customHeight="1" x14ac:dyDescent="0.3">
      <c r="A1201" s="52" t="s">
        <v>99</v>
      </c>
      <c r="B1201" s="51" t="s">
        <v>163</v>
      </c>
      <c r="C1201" s="51" t="s">
        <v>100</v>
      </c>
      <c r="D1201" s="51" t="s">
        <v>1633</v>
      </c>
      <c r="E1201" s="51" t="s">
        <v>1634</v>
      </c>
      <c r="F1201" s="51" t="s">
        <v>103</v>
      </c>
      <c r="G1201" s="53">
        <v>45771</v>
      </c>
      <c r="H1201" s="53">
        <v>45792</v>
      </c>
      <c r="I1201" s="51" t="s">
        <v>104</v>
      </c>
      <c r="J1201" s="51" t="s">
        <v>159</v>
      </c>
      <c r="K1201" s="51" t="s">
        <v>160</v>
      </c>
      <c r="L1201" s="51" t="s">
        <v>316</v>
      </c>
      <c r="M1201" s="51" t="s">
        <v>280</v>
      </c>
      <c r="N1201" s="51" t="s">
        <v>99</v>
      </c>
      <c r="O1201" s="51" t="s">
        <v>281</v>
      </c>
      <c r="P1201" s="54">
        <v>8335.5</v>
      </c>
      <c r="Q1201" s="51" t="s">
        <v>99</v>
      </c>
      <c r="R1201" s="51" t="s">
        <v>1589</v>
      </c>
      <c r="S1201" s="51" t="s">
        <v>282</v>
      </c>
    </row>
    <row r="1202" spans="1:19" ht="14.1" hidden="1" customHeight="1" x14ac:dyDescent="0.3">
      <c r="A1202" s="52" t="s">
        <v>99</v>
      </c>
      <c r="B1202" s="51" t="s">
        <v>163</v>
      </c>
      <c r="C1202" s="51" t="s">
        <v>100</v>
      </c>
      <c r="D1202" s="51" t="s">
        <v>1635</v>
      </c>
      <c r="E1202" s="51" t="s">
        <v>1636</v>
      </c>
      <c r="F1202" s="51" t="s">
        <v>103</v>
      </c>
      <c r="G1202" s="53">
        <v>45777</v>
      </c>
      <c r="H1202" s="53">
        <v>45792</v>
      </c>
      <c r="I1202" s="51" t="s">
        <v>104</v>
      </c>
      <c r="J1202" s="51" t="s">
        <v>538</v>
      </c>
      <c r="K1202" s="51" t="s">
        <v>539</v>
      </c>
      <c r="L1202" s="51" t="s">
        <v>310</v>
      </c>
      <c r="M1202" s="51" t="s">
        <v>280</v>
      </c>
      <c r="N1202" s="51" t="s">
        <v>99</v>
      </c>
      <c r="O1202" s="51" t="s">
        <v>758</v>
      </c>
      <c r="P1202" s="54">
        <v>44256.36</v>
      </c>
      <c r="Q1202" s="51" t="s">
        <v>99</v>
      </c>
      <c r="R1202" s="51" t="s">
        <v>1589</v>
      </c>
      <c r="S1202" s="51" t="s">
        <v>1130</v>
      </c>
    </row>
    <row r="1203" spans="1:19" ht="14.1" hidden="1" customHeight="1" x14ac:dyDescent="0.3">
      <c r="A1203" s="52" t="s">
        <v>99</v>
      </c>
      <c r="B1203" s="51" t="s">
        <v>163</v>
      </c>
      <c r="C1203" s="51" t="s">
        <v>100</v>
      </c>
      <c r="D1203" s="51" t="s">
        <v>1635</v>
      </c>
      <c r="E1203" s="51" t="s">
        <v>1636</v>
      </c>
      <c r="F1203" s="51" t="s">
        <v>103</v>
      </c>
      <c r="G1203" s="53">
        <v>45777</v>
      </c>
      <c r="H1203" s="53">
        <v>45792</v>
      </c>
      <c r="I1203" s="51" t="s">
        <v>104</v>
      </c>
      <c r="J1203" s="51" t="s">
        <v>538</v>
      </c>
      <c r="K1203" s="51" t="s">
        <v>539</v>
      </c>
      <c r="L1203" s="51" t="s">
        <v>310</v>
      </c>
      <c r="M1203" s="51" t="s">
        <v>280</v>
      </c>
      <c r="N1203" s="51" t="s">
        <v>99</v>
      </c>
      <c r="O1203" s="51" t="s">
        <v>661</v>
      </c>
      <c r="P1203" s="54">
        <v>78596.820000000007</v>
      </c>
      <c r="Q1203" s="51" t="s">
        <v>99</v>
      </c>
      <c r="R1203" s="51" t="s">
        <v>1589</v>
      </c>
      <c r="S1203" s="51" t="s">
        <v>1248</v>
      </c>
    </row>
    <row r="1204" spans="1:19" ht="14.1" hidden="1" customHeight="1" x14ac:dyDescent="0.3">
      <c r="A1204" s="52" t="s">
        <v>99</v>
      </c>
      <c r="B1204" s="51" t="s">
        <v>163</v>
      </c>
      <c r="C1204" s="51" t="s">
        <v>100</v>
      </c>
      <c r="D1204" s="51" t="s">
        <v>1635</v>
      </c>
      <c r="E1204" s="51" t="s">
        <v>1636</v>
      </c>
      <c r="F1204" s="51" t="s">
        <v>103</v>
      </c>
      <c r="G1204" s="53">
        <v>45777</v>
      </c>
      <c r="H1204" s="53">
        <v>45792</v>
      </c>
      <c r="I1204" s="51" t="s">
        <v>104</v>
      </c>
      <c r="J1204" s="51" t="s">
        <v>538</v>
      </c>
      <c r="K1204" s="51" t="s">
        <v>539</v>
      </c>
      <c r="L1204" s="51" t="s">
        <v>310</v>
      </c>
      <c r="M1204" s="51" t="s">
        <v>280</v>
      </c>
      <c r="N1204" s="51" t="s">
        <v>99</v>
      </c>
      <c r="O1204" s="51" t="s">
        <v>918</v>
      </c>
      <c r="P1204" s="54">
        <v>37234.28</v>
      </c>
      <c r="Q1204" s="51" t="s">
        <v>99</v>
      </c>
      <c r="R1204" s="51" t="s">
        <v>1589</v>
      </c>
      <c r="S1204" s="51" t="s">
        <v>919</v>
      </c>
    </row>
    <row r="1205" spans="1:19" ht="14.1" hidden="1" customHeight="1" x14ac:dyDescent="0.3">
      <c r="A1205" s="52" t="s">
        <v>99</v>
      </c>
      <c r="B1205" s="51" t="s">
        <v>163</v>
      </c>
      <c r="C1205" s="51" t="s">
        <v>100</v>
      </c>
      <c r="D1205" s="51" t="s">
        <v>1635</v>
      </c>
      <c r="E1205" s="51" t="s">
        <v>1636</v>
      </c>
      <c r="F1205" s="51" t="s">
        <v>103</v>
      </c>
      <c r="G1205" s="53">
        <v>45777</v>
      </c>
      <c r="H1205" s="53">
        <v>45792</v>
      </c>
      <c r="I1205" s="51" t="s">
        <v>104</v>
      </c>
      <c r="J1205" s="51" t="s">
        <v>538</v>
      </c>
      <c r="K1205" s="51" t="s">
        <v>539</v>
      </c>
      <c r="L1205" s="51" t="s">
        <v>310</v>
      </c>
      <c r="M1205" s="51" t="s">
        <v>280</v>
      </c>
      <c r="N1205" s="51" t="s">
        <v>99</v>
      </c>
      <c r="O1205" s="51" t="s">
        <v>1131</v>
      </c>
      <c r="P1205" s="54">
        <v>1123.8</v>
      </c>
      <c r="Q1205" s="51" t="s">
        <v>99</v>
      </c>
      <c r="R1205" s="51" t="s">
        <v>1589</v>
      </c>
      <c r="S1205" s="51" t="s">
        <v>1132</v>
      </c>
    </row>
    <row r="1206" spans="1:19" ht="14.1" hidden="1" customHeight="1" x14ac:dyDescent="0.3">
      <c r="A1206" s="52" t="s">
        <v>99</v>
      </c>
      <c r="B1206" s="51" t="s">
        <v>163</v>
      </c>
      <c r="C1206" s="51" t="s">
        <v>100</v>
      </c>
      <c r="D1206" s="51" t="s">
        <v>1635</v>
      </c>
      <c r="E1206" s="51" t="s">
        <v>1636</v>
      </c>
      <c r="F1206" s="51" t="s">
        <v>103</v>
      </c>
      <c r="G1206" s="53">
        <v>45777</v>
      </c>
      <c r="H1206" s="53">
        <v>45792</v>
      </c>
      <c r="I1206" s="51" t="s">
        <v>104</v>
      </c>
      <c r="J1206" s="51" t="s">
        <v>538</v>
      </c>
      <c r="K1206" s="51" t="s">
        <v>539</v>
      </c>
      <c r="L1206" s="51" t="s">
        <v>310</v>
      </c>
      <c r="M1206" s="51" t="s">
        <v>280</v>
      </c>
      <c r="N1206" s="51" t="s">
        <v>99</v>
      </c>
      <c r="O1206" s="51" t="s">
        <v>1637</v>
      </c>
      <c r="P1206" s="54">
        <v>167923.62</v>
      </c>
      <c r="Q1206" s="51" t="s">
        <v>99</v>
      </c>
      <c r="R1206" s="51" t="s">
        <v>1589</v>
      </c>
      <c r="S1206" s="51" t="s">
        <v>1638</v>
      </c>
    </row>
    <row r="1207" spans="1:19" ht="14.1" hidden="1" customHeight="1" x14ac:dyDescent="0.3">
      <c r="A1207" s="52" t="s">
        <v>99</v>
      </c>
      <c r="B1207" s="51" t="s">
        <v>163</v>
      </c>
      <c r="C1207" s="51" t="s">
        <v>100</v>
      </c>
      <c r="D1207" s="51" t="s">
        <v>1635</v>
      </c>
      <c r="E1207" s="51" t="s">
        <v>1636</v>
      </c>
      <c r="F1207" s="51" t="s">
        <v>103</v>
      </c>
      <c r="G1207" s="53">
        <v>45777</v>
      </c>
      <c r="H1207" s="53">
        <v>45792</v>
      </c>
      <c r="I1207" s="51" t="s">
        <v>104</v>
      </c>
      <c r="J1207" s="51" t="s">
        <v>538</v>
      </c>
      <c r="K1207" s="51" t="s">
        <v>539</v>
      </c>
      <c r="L1207" s="51" t="s">
        <v>310</v>
      </c>
      <c r="M1207" s="51" t="s">
        <v>280</v>
      </c>
      <c r="N1207" s="51" t="s">
        <v>99</v>
      </c>
      <c r="O1207" s="51" t="s">
        <v>781</v>
      </c>
      <c r="P1207" s="54">
        <v>205838.4</v>
      </c>
      <c r="Q1207" s="51" t="s">
        <v>99</v>
      </c>
      <c r="R1207" s="51" t="s">
        <v>1589</v>
      </c>
      <c r="S1207" s="51" t="s">
        <v>1639</v>
      </c>
    </row>
    <row r="1208" spans="1:19" ht="14.1" hidden="1" customHeight="1" x14ac:dyDescent="0.3">
      <c r="A1208" s="52" t="s">
        <v>99</v>
      </c>
      <c r="B1208" s="51" t="s">
        <v>163</v>
      </c>
      <c r="C1208" s="51" t="s">
        <v>100</v>
      </c>
      <c r="D1208" s="51" t="s">
        <v>1635</v>
      </c>
      <c r="E1208" s="51" t="s">
        <v>1636</v>
      </c>
      <c r="F1208" s="51" t="s">
        <v>103</v>
      </c>
      <c r="G1208" s="53">
        <v>45777</v>
      </c>
      <c r="H1208" s="53">
        <v>45792</v>
      </c>
      <c r="I1208" s="51" t="s">
        <v>104</v>
      </c>
      <c r="J1208" s="51" t="s">
        <v>538</v>
      </c>
      <c r="K1208" s="51" t="s">
        <v>539</v>
      </c>
      <c r="L1208" s="51" t="s">
        <v>310</v>
      </c>
      <c r="M1208" s="51" t="s">
        <v>280</v>
      </c>
      <c r="N1208" s="51" t="s">
        <v>99</v>
      </c>
      <c r="O1208" s="51" t="s">
        <v>1640</v>
      </c>
      <c r="P1208" s="54">
        <v>1796747.38</v>
      </c>
      <c r="Q1208" s="51" t="s">
        <v>99</v>
      </c>
      <c r="R1208" s="51" t="s">
        <v>1589</v>
      </c>
      <c r="S1208" s="51" t="s">
        <v>1641</v>
      </c>
    </row>
    <row r="1209" spans="1:19" ht="14.1" hidden="1" customHeight="1" x14ac:dyDescent="0.3">
      <c r="A1209" s="52" t="s">
        <v>99</v>
      </c>
      <c r="B1209" s="51" t="s">
        <v>163</v>
      </c>
      <c r="C1209" s="51" t="s">
        <v>100</v>
      </c>
      <c r="D1209" s="51" t="s">
        <v>1642</v>
      </c>
      <c r="E1209" s="51" t="s">
        <v>1643</v>
      </c>
      <c r="F1209" s="51" t="s">
        <v>103</v>
      </c>
      <c r="G1209" s="53">
        <v>45783</v>
      </c>
      <c r="H1209" s="53">
        <v>45792</v>
      </c>
      <c r="I1209" s="51" t="s">
        <v>104</v>
      </c>
      <c r="J1209" s="51" t="s">
        <v>538</v>
      </c>
      <c r="K1209" s="51" t="s">
        <v>539</v>
      </c>
      <c r="L1209" s="51" t="s">
        <v>285</v>
      </c>
      <c r="M1209" s="51" t="s">
        <v>280</v>
      </c>
      <c r="N1209" s="51" t="s">
        <v>99</v>
      </c>
      <c r="O1209" s="51" t="s">
        <v>1150</v>
      </c>
      <c r="P1209" s="54">
        <v>238928.75</v>
      </c>
      <c r="Q1209" s="51" t="s">
        <v>99</v>
      </c>
      <c r="R1209" s="51" t="s">
        <v>1589</v>
      </c>
      <c r="S1209" s="51" t="s">
        <v>1363</v>
      </c>
    </row>
    <row r="1210" spans="1:19" ht="14.1" hidden="1" customHeight="1" x14ac:dyDescent="0.3">
      <c r="A1210" s="52" t="s">
        <v>99</v>
      </c>
      <c r="B1210" s="51" t="s">
        <v>163</v>
      </c>
      <c r="C1210" s="51" t="s">
        <v>100</v>
      </c>
      <c r="D1210" s="51" t="s">
        <v>1635</v>
      </c>
      <c r="E1210" s="51" t="s">
        <v>1636</v>
      </c>
      <c r="F1210" s="51" t="s">
        <v>103</v>
      </c>
      <c r="G1210" s="53">
        <v>45777</v>
      </c>
      <c r="H1210" s="53">
        <v>45792</v>
      </c>
      <c r="I1210" s="51" t="s">
        <v>104</v>
      </c>
      <c r="J1210" s="51" t="s">
        <v>538</v>
      </c>
      <c r="K1210" s="51" t="s">
        <v>539</v>
      </c>
      <c r="L1210" s="51" t="s">
        <v>310</v>
      </c>
      <c r="M1210" s="51" t="s">
        <v>280</v>
      </c>
      <c r="N1210" s="51" t="s">
        <v>99</v>
      </c>
      <c r="O1210" s="51" t="s">
        <v>761</v>
      </c>
      <c r="P1210" s="54">
        <v>51124.49</v>
      </c>
      <c r="Q1210" s="51" t="s">
        <v>99</v>
      </c>
      <c r="R1210" s="51" t="s">
        <v>1589</v>
      </c>
      <c r="S1210" s="51" t="s">
        <v>1141</v>
      </c>
    </row>
    <row r="1211" spans="1:19" ht="14.1" hidden="1" customHeight="1" x14ac:dyDescent="0.3">
      <c r="A1211" s="52" t="s">
        <v>99</v>
      </c>
      <c r="B1211" s="51" t="s">
        <v>163</v>
      </c>
      <c r="C1211" s="51" t="s">
        <v>100</v>
      </c>
      <c r="D1211" s="51" t="s">
        <v>1635</v>
      </c>
      <c r="E1211" s="51" t="s">
        <v>1636</v>
      </c>
      <c r="F1211" s="51" t="s">
        <v>103</v>
      </c>
      <c r="G1211" s="53">
        <v>45777</v>
      </c>
      <c r="H1211" s="53">
        <v>45792</v>
      </c>
      <c r="I1211" s="51" t="s">
        <v>104</v>
      </c>
      <c r="J1211" s="51" t="s">
        <v>538</v>
      </c>
      <c r="K1211" s="51" t="s">
        <v>539</v>
      </c>
      <c r="L1211" s="51" t="s">
        <v>310</v>
      </c>
      <c r="M1211" s="51" t="s">
        <v>280</v>
      </c>
      <c r="N1211" s="51" t="s">
        <v>99</v>
      </c>
      <c r="O1211" s="51" t="s">
        <v>763</v>
      </c>
      <c r="P1211" s="54">
        <v>115722.64</v>
      </c>
      <c r="Q1211" s="51" t="s">
        <v>99</v>
      </c>
      <c r="R1211" s="51" t="s">
        <v>1589</v>
      </c>
      <c r="S1211" s="51" t="s">
        <v>1142</v>
      </c>
    </row>
    <row r="1212" spans="1:19" ht="14.1" hidden="1" customHeight="1" x14ac:dyDescent="0.3">
      <c r="A1212" s="52" t="s">
        <v>99</v>
      </c>
      <c r="B1212" s="51" t="s">
        <v>163</v>
      </c>
      <c r="C1212" s="51" t="s">
        <v>100</v>
      </c>
      <c r="D1212" s="51" t="s">
        <v>1635</v>
      </c>
      <c r="E1212" s="51" t="s">
        <v>1636</v>
      </c>
      <c r="F1212" s="51" t="s">
        <v>103</v>
      </c>
      <c r="G1212" s="53">
        <v>45777</v>
      </c>
      <c r="H1212" s="53">
        <v>45792</v>
      </c>
      <c r="I1212" s="51" t="s">
        <v>104</v>
      </c>
      <c r="J1212" s="51" t="s">
        <v>538</v>
      </c>
      <c r="K1212" s="51" t="s">
        <v>539</v>
      </c>
      <c r="L1212" s="51" t="s">
        <v>310</v>
      </c>
      <c r="M1212" s="51" t="s">
        <v>280</v>
      </c>
      <c r="N1212" s="51" t="s">
        <v>99</v>
      </c>
      <c r="O1212" s="51" t="s">
        <v>636</v>
      </c>
      <c r="P1212" s="54">
        <v>457116.36</v>
      </c>
      <c r="Q1212" s="51" t="s">
        <v>99</v>
      </c>
      <c r="R1212" s="51" t="s">
        <v>1589</v>
      </c>
      <c r="S1212" s="51" t="s">
        <v>660</v>
      </c>
    </row>
    <row r="1213" spans="1:19" ht="14.1" hidden="1" customHeight="1" x14ac:dyDescent="0.3">
      <c r="A1213" s="52" t="s">
        <v>99</v>
      </c>
      <c r="B1213" s="51" t="s">
        <v>163</v>
      </c>
      <c r="C1213" s="51" t="s">
        <v>100</v>
      </c>
      <c r="D1213" s="51" t="s">
        <v>1635</v>
      </c>
      <c r="E1213" s="51" t="s">
        <v>1636</v>
      </c>
      <c r="F1213" s="51" t="s">
        <v>103</v>
      </c>
      <c r="G1213" s="53">
        <v>45777</v>
      </c>
      <c r="H1213" s="53">
        <v>45792</v>
      </c>
      <c r="I1213" s="51" t="s">
        <v>104</v>
      </c>
      <c r="J1213" s="51" t="s">
        <v>538</v>
      </c>
      <c r="K1213" s="51" t="s">
        <v>539</v>
      </c>
      <c r="L1213" s="51" t="s">
        <v>310</v>
      </c>
      <c r="M1213" s="51" t="s">
        <v>280</v>
      </c>
      <c r="N1213" s="51" t="s">
        <v>99</v>
      </c>
      <c r="O1213" s="51" t="s">
        <v>334</v>
      </c>
      <c r="P1213" s="54">
        <v>138536.1</v>
      </c>
      <c r="Q1213" s="51" t="s">
        <v>99</v>
      </c>
      <c r="R1213" s="51" t="s">
        <v>1589</v>
      </c>
      <c r="S1213" s="51" t="s">
        <v>772</v>
      </c>
    </row>
    <row r="1214" spans="1:19" ht="14.1" hidden="1" customHeight="1" x14ac:dyDescent="0.3">
      <c r="A1214" s="52" t="s">
        <v>99</v>
      </c>
      <c r="B1214" s="51" t="s">
        <v>163</v>
      </c>
      <c r="C1214" s="51" t="s">
        <v>100</v>
      </c>
      <c r="D1214" s="51" t="s">
        <v>1635</v>
      </c>
      <c r="E1214" s="51" t="s">
        <v>1636</v>
      </c>
      <c r="F1214" s="51" t="s">
        <v>103</v>
      </c>
      <c r="G1214" s="53">
        <v>45777</v>
      </c>
      <c r="H1214" s="53">
        <v>45792</v>
      </c>
      <c r="I1214" s="51" t="s">
        <v>104</v>
      </c>
      <c r="J1214" s="51" t="s">
        <v>538</v>
      </c>
      <c r="K1214" s="51" t="s">
        <v>539</v>
      </c>
      <c r="L1214" s="51" t="s">
        <v>310</v>
      </c>
      <c r="M1214" s="51" t="s">
        <v>280</v>
      </c>
      <c r="N1214" s="51" t="s">
        <v>99</v>
      </c>
      <c r="O1214" s="51" t="s">
        <v>336</v>
      </c>
      <c r="P1214" s="54">
        <v>3218.68</v>
      </c>
      <c r="Q1214" s="51" t="s">
        <v>99</v>
      </c>
      <c r="R1214" s="51" t="s">
        <v>1589</v>
      </c>
      <c r="S1214" s="51" t="s">
        <v>1249</v>
      </c>
    </row>
    <row r="1215" spans="1:19" ht="14.1" hidden="1" customHeight="1" x14ac:dyDescent="0.3">
      <c r="A1215" s="52" t="s">
        <v>99</v>
      </c>
      <c r="B1215" s="51" t="s">
        <v>163</v>
      </c>
      <c r="C1215" s="51" t="s">
        <v>100</v>
      </c>
      <c r="D1215" s="51" t="s">
        <v>1635</v>
      </c>
      <c r="E1215" s="51" t="s">
        <v>1636</v>
      </c>
      <c r="F1215" s="51" t="s">
        <v>103</v>
      </c>
      <c r="G1215" s="53">
        <v>45777</v>
      </c>
      <c r="H1215" s="53">
        <v>45792</v>
      </c>
      <c r="I1215" s="51" t="s">
        <v>104</v>
      </c>
      <c r="J1215" s="51" t="s">
        <v>538</v>
      </c>
      <c r="K1215" s="51" t="s">
        <v>539</v>
      </c>
      <c r="L1215" s="51" t="s">
        <v>310</v>
      </c>
      <c r="M1215" s="51" t="s">
        <v>280</v>
      </c>
      <c r="N1215" s="51" t="s">
        <v>99</v>
      </c>
      <c r="O1215" s="51" t="s">
        <v>540</v>
      </c>
      <c r="P1215" s="54">
        <v>83378.34</v>
      </c>
      <c r="Q1215" s="51" t="s">
        <v>99</v>
      </c>
      <c r="R1215" s="51" t="s">
        <v>1589</v>
      </c>
      <c r="S1215" s="51" t="s">
        <v>773</v>
      </c>
    </row>
    <row r="1216" spans="1:19" ht="14.1" hidden="1" customHeight="1" x14ac:dyDescent="0.3">
      <c r="A1216" s="52" t="s">
        <v>99</v>
      </c>
      <c r="B1216" s="51" t="s">
        <v>163</v>
      </c>
      <c r="C1216" s="51" t="s">
        <v>100</v>
      </c>
      <c r="D1216" s="51" t="s">
        <v>1635</v>
      </c>
      <c r="E1216" s="51" t="s">
        <v>1636</v>
      </c>
      <c r="F1216" s="51" t="s">
        <v>103</v>
      </c>
      <c r="G1216" s="53">
        <v>45777</v>
      </c>
      <c r="H1216" s="53">
        <v>45792</v>
      </c>
      <c r="I1216" s="51" t="s">
        <v>104</v>
      </c>
      <c r="J1216" s="51" t="s">
        <v>538</v>
      </c>
      <c r="K1216" s="51" t="s">
        <v>539</v>
      </c>
      <c r="L1216" s="51" t="s">
        <v>310</v>
      </c>
      <c r="M1216" s="51" t="s">
        <v>280</v>
      </c>
      <c r="N1216" s="51" t="s">
        <v>99</v>
      </c>
      <c r="O1216" s="51" t="s">
        <v>641</v>
      </c>
      <c r="P1216" s="54">
        <v>31051.68</v>
      </c>
      <c r="Q1216" s="51" t="s">
        <v>99</v>
      </c>
      <c r="R1216" s="51" t="s">
        <v>1589</v>
      </c>
      <c r="S1216" s="51" t="s">
        <v>768</v>
      </c>
    </row>
    <row r="1217" spans="1:19" ht="14.1" hidden="1" customHeight="1" x14ac:dyDescent="0.3">
      <c r="A1217" s="52" t="s">
        <v>99</v>
      </c>
      <c r="B1217" s="51" t="s">
        <v>163</v>
      </c>
      <c r="C1217" s="51" t="s">
        <v>100</v>
      </c>
      <c r="D1217" s="51" t="s">
        <v>1635</v>
      </c>
      <c r="E1217" s="51" t="s">
        <v>1636</v>
      </c>
      <c r="F1217" s="51" t="s">
        <v>103</v>
      </c>
      <c r="G1217" s="53">
        <v>45777</v>
      </c>
      <c r="H1217" s="53">
        <v>45792</v>
      </c>
      <c r="I1217" s="51" t="s">
        <v>104</v>
      </c>
      <c r="J1217" s="51" t="s">
        <v>538</v>
      </c>
      <c r="K1217" s="51" t="s">
        <v>539</v>
      </c>
      <c r="L1217" s="51" t="s">
        <v>310</v>
      </c>
      <c r="M1217" s="51" t="s">
        <v>280</v>
      </c>
      <c r="N1217" s="51" t="s">
        <v>99</v>
      </c>
      <c r="O1217" s="51" t="s">
        <v>549</v>
      </c>
      <c r="P1217" s="54">
        <v>989828.34</v>
      </c>
      <c r="Q1217" s="51" t="s">
        <v>99</v>
      </c>
      <c r="R1217" s="51" t="s">
        <v>1589</v>
      </c>
      <c r="S1217" s="51" t="s">
        <v>770</v>
      </c>
    </row>
    <row r="1218" spans="1:19" ht="14.1" hidden="1" customHeight="1" x14ac:dyDescent="0.3">
      <c r="A1218" s="52" t="s">
        <v>99</v>
      </c>
      <c r="B1218" s="51" t="s">
        <v>163</v>
      </c>
      <c r="C1218" s="51" t="s">
        <v>100</v>
      </c>
      <c r="D1218" s="51" t="s">
        <v>1635</v>
      </c>
      <c r="E1218" s="51" t="s">
        <v>1636</v>
      </c>
      <c r="F1218" s="51" t="s">
        <v>103</v>
      </c>
      <c r="G1218" s="53">
        <v>45777</v>
      </c>
      <c r="H1218" s="53">
        <v>45792</v>
      </c>
      <c r="I1218" s="51" t="s">
        <v>104</v>
      </c>
      <c r="J1218" s="51" t="s">
        <v>538</v>
      </c>
      <c r="K1218" s="51" t="s">
        <v>539</v>
      </c>
      <c r="L1218" s="51" t="s">
        <v>310</v>
      </c>
      <c r="M1218" s="51" t="s">
        <v>280</v>
      </c>
      <c r="N1218" s="51" t="s">
        <v>99</v>
      </c>
      <c r="O1218" s="51" t="s">
        <v>552</v>
      </c>
      <c r="P1218" s="54">
        <v>1089167.7</v>
      </c>
      <c r="Q1218" s="51" t="s">
        <v>99</v>
      </c>
      <c r="R1218" s="51" t="s">
        <v>1589</v>
      </c>
      <c r="S1218" s="51" t="s">
        <v>1491</v>
      </c>
    </row>
    <row r="1219" spans="1:19" ht="14.1" hidden="1" customHeight="1" x14ac:dyDescent="0.3">
      <c r="A1219" s="52" t="s">
        <v>99</v>
      </c>
      <c r="B1219" s="51" t="s">
        <v>163</v>
      </c>
      <c r="C1219" s="51" t="s">
        <v>100</v>
      </c>
      <c r="D1219" s="51" t="s">
        <v>1635</v>
      </c>
      <c r="E1219" s="51" t="s">
        <v>1636</v>
      </c>
      <c r="F1219" s="51" t="s">
        <v>103</v>
      </c>
      <c r="G1219" s="53">
        <v>45777</v>
      </c>
      <c r="H1219" s="53">
        <v>45792</v>
      </c>
      <c r="I1219" s="51" t="s">
        <v>104</v>
      </c>
      <c r="J1219" s="51" t="s">
        <v>538</v>
      </c>
      <c r="K1219" s="51" t="s">
        <v>539</v>
      </c>
      <c r="L1219" s="51" t="s">
        <v>310</v>
      </c>
      <c r="M1219" s="51" t="s">
        <v>280</v>
      </c>
      <c r="N1219" s="51" t="s">
        <v>99</v>
      </c>
      <c r="O1219" s="51" t="s">
        <v>766</v>
      </c>
      <c r="P1219" s="54">
        <v>13055.98</v>
      </c>
      <c r="Q1219" s="51" t="s">
        <v>99</v>
      </c>
      <c r="R1219" s="51" t="s">
        <v>1589</v>
      </c>
      <c r="S1219" s="51" t="s">
        <v>1492</v>
      </c>
    </row>
    <row r="1220" spans="1:19" ht="14.1" hidden="1" customHeight="1" x14ac:dyDescent="0.3">
      <c r="A1220" s="52" t="s">
        <v>99</v>
      </c>
      <c r="B1220" s="51" t="s">
        <v>163</v>
      </c>
      <c r="C1220" s="51" t="s">
        <v>100</v>
      </c>
      <c r="D1220" s="51" t="s">
        <v>1625</v>
      </c>
      <c r="E1220" s="51" t="s">
        <v>1626</v>
      </c>
      <c r="F1220" s="51" t="s">
        <v>103</v>
      </c>
      <c r="G1220" s="53">
        <v>45777</v>
      </c>
      <c r="H1220" s="53">
        <v>45792</v>
      </c>
      <c r="I1220" s="51" t="s">
        <v>104</v>
      </c>
      <c r="J1220" s="51" t="s">
        <v>321</v>
      </c>
      <c r="K1220" s="51" t="s">
        <v>322</v>
      </c>
      <c r="L1220" s="51" t="s">
        <v>310</v>
      </c>
      <c r="M1220" s="51" t="s">
        <v>280</v>
      </c>
      <c r="N1220" s="51" t="s">
        <v>99</v>
      </c>
      <c r="O1220" s="51" t="s">
        <v>281</v>
      </c>
      <c r="P1220" s="54">
        <v>45975.85</v>
      </c>
      <c r="Q1220" s="51" t="s">
        <v>99</v>
      </c>
      <c r="R1220" s="51" t="s">
        <v>1589</v>
      </c>
      <c r="S1220" s="51" t="s">
        <v>282</v>
      </c>
    </row>
    <row r="1221" spans="1:19" ht="14.1" hidden="1" customHeight="1" x14ac:dyDescent="0.3">
      <c r="A1221" s="52" t="s">
        <v>99</v>
      </c>
      <c r="B1221" s="51" t="s">
        <v>163</v>
      </c>
      <c r="C1221" s="51" t="s">
        <v>100</v>
      </c>
      <c r="D1221" s="51" t="s">
        <v>1615</v>
      </c>
      <c r="E1221" s="51" t="s">
        <v>1616</v>
      </c>
      <c r="F1221" s="51" t="s">
        <v>103</v>
      </c>
      <c r="G1221" s="53">
        <v>45777</v>
      </c>
      <c r="H1221" s="53">
        <v>45792</v>
      </c>
      <c r="I1221" s="51" t="s">
        <v>104</v>
      </c>
      <c r="J1221" s="51" t="s">
        <v>321</v>
      </c>
      <c r="K1221" s="51" t="s">
        <v>322</v>
      </c>
      <c r="L1221" s="51" t="s">
        <v>310</v>
      </c>
      <c r="M1221" s="51" t="s">
        <v>280</v>
      </c>
      <c r="N1221" s="51" t="s">
        <v>99</v>
      </c>
      <c r="O1221" s="51" t="s">
        <v>281</v>
      </c>
      <c r="P1221" s="54">
        <v>909580.86</v>
      </c>
      <c r="Q1221" s="51" t="s">
        <v>99</v>
      </c>
      <c r="R1221" s="51" t="s">
        <v>1589</v>
      </c>
      <c r="S1221" s="51" t="s">
        <v>282</v>
      </c>
    </row>
    <row r="1222" spans="1:19" ht="14.1" hidden="1" customHeight="1" x14ac:dyDescent="0.3">
      <c r="A1222" s="52" t="s">
        <v>99</v>
      </c>
      <c r="B1222" s="51" t="s">
        <v>163</v>
      </c>
      <c r="C1222" s="51" t="s">
        <v>100</v>
      </c>
      <c r="D1222" s="51" t="s">
        <v>1615</v>
      </c>
      <c r="E1222" s="51" t="s">
        <v>1616</v>
      </c>
      <c r="F1222" s="51" t="s">
        <v>103</v>
      </c>
      <c r="G1222" s="53">
        <v>45777</v>
      </c>
      <c r="H1222" s="53">
        <v>45792</v>
      </c>
      <c r="I1222" s="51" t="s">
        <v>104</v>
      </c>
      <c r="J1222" s="51" t="s">
        <v>321</v>
      </c>
      <c r="K1222" s="51" t="s">
        <v>322</v>
      </c>
      <c r="L1222" s="51" t="s">
        <v>310</v>
      </c>
      <c r="M1222" s="51" t="s">
        <v>280</v>
      </c>
      <c r="N1222" s="51" t="s">
        <v>99</v>
      </c>
      <c r="O1222" s="51" t="s">
        <v>281</v>
      </c>
      <c r="P1222" s="54">
        <v>227671.4</v>
      </c>
      <c r="Q1222" s="51" t="s">
        <v>99</v>
      </c>
      <c r="R1222" s="51" t="s">
        <v>1589</v>
      </c>
      <c r="S1222" s="51" t="s">
        <v>282</v>
      </c>
    </row>
    <row r="1223" spans="1:19" ht="14.1" hidden="1" customHeight="1" x14ac:dyDescent="0.3">
      <c r="A1223" s="52" t="s">
        <v>99</v>
      </c>
      <c r="B1223" s="51" t="s">
        <v>163</v>
      </c>
      <c r="C1223" s="51" t="s">
        <v>100</v>
      </c>
      <c r="D1223" s="51" t="s">
        <v>1615</v>
      </c>
      <c r="E1223" s="51" t="s">
        <v>1616</v>
      </c>
      <c r="F1223" s="51" t="s">
        <v>103</v>
      </c>
      <c r="G1223" s="53">
        <v>45777</v>
      </c>
      <c r="H1223" s="53">
        <v>45792</v>
      </c>
      <c r="I1223" s="51" t="s">
        <v>104</v>
      </c>
      <c r="J1223" s="51" t="s">
        <v>321</v>
      </c>
      <c r="K1223" s="51" t="s">
        <v>322</v>
      </c>
      <c r="L1223" s="51" t="s">
        <v>310</v>
      </c>
      <c r="M1223" s="51" t="s">
        <v>280</v>
      </c>
      <c r="N1223" s="51" t="s">
        <v>99</v>
      </c>
      <c r="O1223" s="51" t="s">
        <v>542</v>
      </c>
      <c r="P1223" s="54">
        <v>299446.84000000003</v>
      </c>
      <c r="Q1223" s="51" t="s">
        <v>99</v>
      </c>
      <c r="R1223" s="51" t="s">
        <v>1589</v>
      </c>
      <c r="S1223" s="51" t="s">
        <v>1034</v>
      </c>
    </row>
    <row r="1224" spans="1:19" ht="14.1" hidden="1" customHeight="1" x14ac:dyDescent="0.3">
      <c r="A1224" s="52" t="s">
        <v>99</v>
      </c>
      <c r="B1224" s="51" t="s">
        <v>163</v>
      </c>
      <c r="C1224" s="51" t="s">
        <v>100</v>
      </c>
      <c r="D1224" s="51" t="s">
        <v>1621</v>
      </c>
      <c r="E1224" s="51" t="s">
        <v>1622</v>
      </c>
      <c r="F1224" s="51" t="s">
        <v>103</v>
      </c>
      <c r="G1224" s="53">
        <v>45785</v>
      </c>
      <c r="H1224" s="53">
        <v>45792</v>
      </c>
      <c r="I1224" s="51" t="s">
        <v>104</v>
      </c>
      <c r="J1224" s="51" t="s">
        <v>321</v>
      </c>
      <c r="K1224" s="51" t="s">
        <v>322</v>
      </c>
      <c r="L1224" s="51" t="s">
        <v>285</v>
      </c>
      <c r="M1224" s="51" t="s">
        <v>280</v>
      </c>
      <c r="N1224" s="51" t="s">
        <v>99</v>
      </c>
      <c r="O1224" s="51" t="s">
        <v>281</v>
      </c>
      <c r="P1224" s="54">
        <v>467676</v>
      </c>
      <c r="Q1224" s="51" t="s">
        <v>99</v>
      </c>
      <c r="R1224" s="51" t="s">
        <v>1589</v>
      </c>
      <c r="S1224" s="51" t="s">
        <v>282</v>
      </c>
    </row>
    <row r="1225" spans="1:19" ht="14.1" hidden="1" customHeight="1" x14ac:dyDescent="0.3">
      <c r="A1225" s="52" t="s">
        <v>99</v>
      </c>
      <c r="B1225" s="51" t="s">
        <v>163</v>
      </c>
      <c r="C1225" s="51" t="s">
        <v>100</v>
      </c>
      <c r="D1225" s="51" t="s">
        <v>1621</v>
      </c>
      <c r="E1225" s="51" t="s">
        <v>1622</v>
      </c>
      <c r="F1225" s="51" t="s">
        <v>103</v>
      </c>
      <c r="G1225" s="53">
        <v>45785</v>
      </c>
      <c r="H1225" s="53">
        <v>45792</v>
      </c>
      <c r="I1225" s="51" t="s">
        <v>104</v>
      </c>
      <c r="J1225" s="51" t="s">
        <v>321</v>
      </c>
      <c r="K1225" s="51" t="s">
        <v>322</v>
      </c>
      <c r="L1225" s="51" t="s">
        <v>285</v>
      </c>
      <c r="M1225" s="51" t="s">
        <v>280</v>
      </c>
      <c r="N1225" s="51" t="s">
        <v>99</v>
      </c>
      <c r="O1225" s="51" t="s">
        <v>281</v>
      </c>
      <c r="P1225" s="54">
        <v>194865</v>
      </c>
      <c r="Q1225" s="51" t="s">
        <v>99</v>
      </c>
      <c r="R1225" s="51" t="s">
        <v>1589</v>
      </c>
      <c r="S1225" s="51" t="s">
        <v>282</v>
      </c>
    </row>
    <row r="1226" spans="1:19" ht="14.1" hidden="1" customHeight="1" x14ac:dyDescent="0.3">
      <c r="A1226" s="52" t="s">
        <v>99</v>
      </c>
      <c r="B1226" s="51" t="s">
        <v>163</v>
      </c>
      <c r="C1226" s="51" t="s">
        <v>100</v>
      </c>
      <c r="D1226" s="51" t="s">
        <v>1644</v>
      </c>
      <c r="E1226" s="51" t="s">
        <v>1645</v>
      </c>
      <c r="F1226" s="51" t="s">
        <v>103</v>
      </c>
      <c r="G1226" s="53">
        <v>45779</v>
      </c>
      <c r="H1226" s="53">
        <v>45792</v>
      </c>
      <c r="I1226" s="51" t="s">
        <v>104</v>
      </c>
      <c r="J1226" s="51" t="s">
        <v>325</v>
      </c>
      <c r="K1226" s="51" t="s">
        <v>326</v>
      </c>
      <c r="L1226" s="51" t="s">
        <v>327</v>
      </c>
      <c r="M1226" s="51" t="s">
        <v>280</v>
      </c>
      <c r="N1226" s="51" t="s">
        <v>99</v>
      </c>
      <c r="O1226" s="51" t="s">
        <v>549</v>
      </c>
      <c r="P1226" s="54">
        <v>46832</v>
      </c>
      <c r="Q1226" s="51" t="s">
        <v>99</v>
      </c>
      <c r="R1226" s="51" t="s">
        <v>1589</v>
      </c>
      <c r="S1226" s="51" t="s">
        <v>770</v>
      </c>
    </row>
    <row r="1227" spans="1:19" ht="14.1" hidden="1" customHeight="1" x14ac:dyDescent="0.3">
      <c r="A1227" s="52" t="s">
        <v>99</v>
      </c>
      <c r="B1227" s="51" t="s">
        <v>163</v>
      </c>
      <c r="C1227" s="51" t="s">
        <v>100</v>
      </c>
      <c r="D1227" s="51" t="s">
        <v>1644</v>
      </c>
      <c r="E1227" s="51" t="s">
        <v>1645</v>
      </c>
      <c r="F1227" s="51" t="s">
        <v>103</v>
      </c>
      <c r="G1227" s="53">
        <v>45779</v>
      </c>
      <c r="H1227" s="53">
        <v>45792</v>
      </c>
      <c r="I1227" s="51" t="s">
        <v>104</v>
      </c>
      <c r="J1227" s="51" t="s">
        <v>325</v>
      </c>
      <c r="K1227" s="51" t="s">
        <v>326</v>
      </c>
      <c r="L1227" s="51" t="s">
        <v>327</v>
      </c>
      <c r="M1227" s="51" t="s">
        <v>280</v>
      </c>
      <c r="N1227" s="51" t="s">
        <v>99</v>
      </c>
      <c r="O1227" s="51" t="s">
        <v>641</v>
      </c>
      <c r="P1227" s="54">
        <v>9690</v>
      </c>
      <c r="Q1227" s="51" t="s">
        <v>99</v>
      </c>
      <c r="R1227" s="51" t="s">
        <v>1589</v>
      </c>
      <c r="S1227" s="51" t="s">
        <v>768</v>
      </c>
    </row>
    <row r="1228" spans="1:19" ht="14.1" hidden="1" customHeight="1" x14ac:dyDescent="0.3">
      <c r="A1228" s="52" t="s">
        <v>99</v>
      </c>
      <c r="B1228" s="51" t="s">
        <v>163</v>
      </c>
      <c r="C1228" s="51" t="s">
        <v>100</v>
      </c>
      <c r="D1228" s="51" t="s">
        <v>1644</v>
      </c>
      <c r="E1228" s="51" t="s">
        <v>1645</v>
      </c>
      <c r="F1228" s="51" t="s">
        <v>103</v>
      </c>
      <c r="G1228" s="53">
        <v>45779</v>
      </c>
      <c r="H1228" s="53">
        <v>45792</v>
      </c>
      <c r="I1228" s="51" t="s">
        <v>104</v>
      </c>
      <c r="J1228" s="51" t="s">
        <v>325</v>
      </c>
      <c r="K1228" s="51" t="s">
        <v>326</v>
      </c>
      <c r="L1228" s="51" t="s">
        <v>327</v>
      </c>
      <c r="M1228" s="51" t="s">
        <v>280</v>
      </c>
      <c r="N1228" s="51" t="s">
        <v>99</v>
      </c>
      <c r="O1228" s="51" t="s">
        <v>552</v>
      </c>
      <c r="P1228" s="54">
        <v>86351</v>
      </c>
      <c r="Q1228" s="51" t="s">
        <v>99</v>
      </c>
      <c r="R1228" s="51" t="s">
        <v>1589</v>
      </c>
      <c r="S1228" s="51" t="s">
        <v>1491</v>
      </c>
    </row>
    <row r="1229" spans="1:19" ht="14.1" hidden="1" customHeight="1" x14ac:dyDescent="0.3">
      <c r="A1229" s="52" t="s">
        <v>99</v>
      </c>
      <c r="B1229" s="51" t="s">
        <v>163</v>
      </c>
      <c r="C1229" s="51" t="s">
        <v>100</v>
      </c>
      <c r="D1229" s="51" t="s">
        <v>1644</v>
      </c>
      <c r="E1229" s="51" t="s">
        <v>1645</v>
      </c>
      <c r="F1229" s="51" t="s">
        <v>103</v>
      </c>
      <c r="G1229" s="53">
        <v>45779</v>
      </c>
      <c r="H1229" s="53">
        <v>45792</v>
      </c>
      <c r="I1229" s="51" t="s">
        <v>104</v>
      </c>
      <c r="J1229" s="51" t="s">
        <v>325</v>
      </c>
      <c r="K1229" s="51" t="s">
        <v>326</v>
      </c>
      <c r="L1229" s="51" t="s">
        <v>327</v>
      </c>
      <c r="M1229" s="51" t="s">
        <v>280</v>
      </c>
      <c r="N1229" s="51" t="s">
        <v>99</v>
      </c>
      <c r="O1229" s="51" t="s">
        <v>636</v>
      </c>
      <c r="P1229" s="54">
        <v>29164</v>
      </c>
      <c r="Q1229" s="51" t="s">
        <v>99</v>
      </c>
      <c r="R1229" s="51" t="s">
        <v>1589</v>
      </c>
      <c r="S1229" s="51" t="s">
        <v>660</v>
      </c>
    </row>
    <row r="1230" spans="1:19" ht="14.1" hidden="1" customHeight="1" x14ac:dyDescent="0.3">
      <c r="A1230" s="52" t="s">
        <v>99</v>
      </c>
      <c r="B1230" s="51" t="s">
        <v>163</v>
      </c>
      <c r="C1230" s="51" t="s">
        <v>100</v>
      </c>
      <c r="D1230" s="51" t="s">
        <v>1644</v>
      </c>
      <c r="E1230" s="51" t="s">
        <v>1645</v>
      </c>
      <c r="F1230" s="51" t="s">
        <v>103</v>
      </c>
      <c r="G1230" s="53">
        <v>45779</v>
      </c>
      <c r="H1230" s="53">
        <v>45792</v>
      </c>
      <c r="I1230" s="51" t="s">
        <v>104</v>
      </c>
      <c r="J1230" s="51" t="s">
        <v>325</v>
      </c>
      <c r="K1230" s="51" t="s">
        <v>326</v>
      </c>
      <c r="L1230" s="51" t="s">
        <v>327</v>
      </c>
      <c r="M1230" s="51" t="s">
        <v>280</v>
      </c>
      <c r="N1230" s="51" t="s">
        <v>99</v>
      </c>
      <c r="O1230" s="51" t="s">
        <v>763</v>
      </c>
      <c r="P1230" s="54">
        <v>15903</v>
      </c>
      <c r="Q1230" s="51" t="s">
        <v>99</v>
      </c>
      <c r="R1230" s="51" t="s">
        <v>1589</v>
      </c>
      <c r="S1230" s="51" t="s">
        <v>1142</v>
      </c>
    </row>
    <row r="1231" spans="1:19" ht="14.1" hidden="1" customHeight="1" x14ac:dyDescent="0.3">
      <c r="A1231" s="52" t="s">
        <v>99</v>
      </c>
      <c r="B1231" s="51" t="s">
        <v>163</v>
      </c>
      <c r="C1231" s="51" t="s">
        <v>100</v>
      </c>
      <c r="D1231" s="51" t="s">
        <v>1644</v>
      </c>
      <c r="E1231" s="51" t="s">
        <v>1645</v>
      </c>
      <c r="F1231" s="51" t="s">
        <v>103</v>
      </c>
      <c r="G1231" s="53">
        <v>45779</v>
      </c>
      <c r="H1231" s="53">
        <v>45792</v>
      </c>
      <c r="I1231" s="51" t="s">
        <v>104</v>
      </c>
      <c r="J1231" s="51" t="s">
        <v>325</v>
      </c>
      <c r="K1231" s="51" t="s">
        <v>326</v>
      </c>
      <c r="L1231" s="51" t="s">
        <v>327</v>
      </c>
      <c r="M1231" s="51" t="s">
        <v>280</v>
      </c>
      <c r="N1231" s="51" t="s">
        <v>99</v>
      </c>
      <c r="O1231" s="51" t="s">
        <v>761</v>
      </c>
      <c r="P1231" s="54">
        <v>11792</v>
      </c>
      <c r="Q1231" s="51" t="s">
        <v>99</v>
      </c>
      <c r="R1231" s="51" t="s">
        <v>1589</v>
      </c>
      <c r="S1231" s="51" t="s">
        <v>1141</v>
      </c>
    </row>
    <row r="1232" spans="1:19" ht="14.1" hidden="1" customHeight="1" x14ac:dyDescent="0.3">
      <c r="A1232" s="52" t="s">
        <v>99</v>
      </c>
      <c r="B1232" s="51" t="s">
        <v>163</v>
      </c>
      <c r="C1232" s="51" t="s">
        <v>100</v>
      </c>
      <c r="D1232" s="51" t="s">
        <v>1644</v>
      </c>
      <c r="E1232" s="51" t="s">
        <v>1645</v>
      </c>
      <c r="F1232" s="51" t="s">
        <v>103</v>
      </c>
      <c r="G1232" s="53">
        <v>45779</v>
      </c>
      <c r="H1232" s="53">
        <v>45792</v>
      </c>
      <c r="I1232" s="51" t="s">
        <v>104</v>
      </c>
      <c r="J1232" s="51" t="s">
        <v>325</v>
      </c>
      <c r="K1232" s="51" t="s">
        <v>326</v>
      </c>
      <c r="L1232" s="51" t="s">
        <v>327</v>
      </c>
      <c r="M1232" s="51" t="s">
        <v>280</v>
      </c>
      <c r="N1232" s="51" t="s">
        <v>99</v>
      </c>
      <c r="O1232" s="51" t="s">
        <v>758</v>
      </c>
      <c r="P1232" s="54">
        <v>4332</v>
      </c>
      <c r="Q1232" s="51" t="s">
        <v>99</v>
      </c>
      <c r="R1232" s="51" t="s">
        <v>1589</v>
      </c>
      <c r="S1232" s="51" t="s">
        <v>1130</v>
      </c>
    </row>
    <row r="1233" spans="1:19" ht="14.1" hidden="1" customHeight="1" x14ac:dyDescent="0.3">
      <c r="A1233" s="52" t="s">
        <v>99</v>
      </c>
      <c r="B1233" s="51" t="s">
        <v>163</v>
      </c>
      <c r="C1233" s="51" t="s">
        <v>100</v>
      </c>
      <c r="D1233" s="51" t="s">
        <v>1644</v>
      </c>
      <c r="E1233" s="51" t="s">
        <v>1645</v>
      </c>
      <c r="F1233" s="51" t="s">
        <v>103</v>
      </c>
      <c r="G1233" s="53">
        <v>45779</v>
      </c>
      <c r="H1233" s="53">
        <v>45792</v>
      </c>
      <c r="I1233" s="51" t="s">
        <v>104</v>
      </c>
      <c r="J1233" s="51" t="s">
        <v>325</v>
      </c>
      <c r="K1233" s="51" t="s">
        <v>326</v>
      </c>
      <c r="L1233" s="51" t="s">
        <v>327</v>
      </c>
      <c r="M1233" s="51" t="s">
        <v>280</v>
      </c>
      <c r="N1233" s="51" t="s">
        <v>99</v>
      </c>
      <c r="O1233" s="51" t="s">
        <v>918</v>
      </c>
      <c r="P1233" s="54">
        <v>5586</v>
      </c>
      <c r="Q1233" s="51" t="s">
        <v>99</v>
      </c>
      <c r="R1233" s="51" t="s">
        <v>1589</v>
      </c>
      <c r="S1233" s="51" t="s">
        <v>919</v>
      </c>
    </row>
    <row r="1234" spans="1:19" ht="14.1" hidden="1" customHeight="1" x14ac:dyDescent="0.3">
      <c r="A1234" s="52" t="s">
        <v>99</v>
      </c>
      <c r="B1234" s="51" t="s">
        <v>163</v>
      </c>
      <c r="C1234" s="51" t="s">
        <v>100</v>
      </c>
      <c r="D1234" s="51" t="s">
        <v>1644</v>
      </c>
      <c r="E1234" s="51" t="s">
        <v>1645</v>
      </c>
      <c r="F1234" s="51" t="s">
        <v>103</v>
      </c>
      <c r="G1234" s="53">
        <v>45779</v>
      </c>
      <c r="H1234" s="53">
        <v>45792</v>
      </c>
      <c r="I1234" s="51" t="s">
        <v>104</v>
      </c>
      <c r="J1234" s="51" t="s">
        <v>325</v>
      </c>
      <c r="K1234" s="51" t="s">
        <v>326</v>
      </c>
      <c r="L1234" s="51" t="s">
        <v>327</v>
      </c>
      <c r="M1234" s="51" t="s">
        <v>280</v>
      </c>
      <c r="N1234" s="51" t="s">
        <v>99</v>
      </c>
      <c r="O1234" s="51" t="s">
        <v>1150</v>
      </c>
      <c r="P1234" s="54">
        <v>37208</v>
      </c>
      <c r="Q1234" s="51" t="s">
        <v>99</v>
      </c>
      <c r="R1234" s="51" t="s">
        <v>1589</v>
      </c>
      <c r="S1234" s="51" t="s">
        <v>1363</v>
      </c>
    </row>
    <row r="1235" spans="1:19" ht="14.1" hidden="1" customHeight="1" x14ac:dyDescent="0.3">
      <c r="A1235" s="52" t="s">
        <v>99</v>
      </c>
      <c r="B1235" s="51" t="s">
        <v>163</v>
      </c>
      <c r="C1235" s="51" t="s">
        <v>100</v>
      </c>
      <c r="D1235" s="51" t="s">
        <v>1644</v>
      </c>
      <c r="E1235" s="51" t="s">
        <v>1645</v>
      </c>
      <c r="F1235" s="51" t="s">
        <v>103</v>
      </c>
      <c r="G1235" s="53">
        <v>45779</v>
      </c>
      <c r="H1235" s="53">
        <v>45792</v>
      </c>
      <c r="I1235" s="51" t="s">
        <v>104</v>
      </c>
      <c r="J1235" s="51" t="s">
        <v>325</v>
      </c>
      <c r="K1235" s="51" t="s">
        <v>326</v>
      </c>
      <c r="L1235" s="51" t="s">
        <v>327</v>
      </c>
      <c r="M1235" s="51" t="s">
        <v>280</v>
      </c>
      <c r="N1235" s="51" t="s">
        <v>99</v>
      </c>
      <c r="O1235" s="51" t="s">
        <v>1131</v>
      </c>
      <c r="P1235" s="54">
        <v>10133</v>
      </c>
      <c r="Q1235" s="51" t="s">
        <v>99</v>
      </c>
      <c r="R1235" s="51" t="s">
        <v>1589</v>
      </c>
      <c r="S1235" s="51" t="s">
        <v>1132</v>
      </c>
    </row>
    <row r="1236" spans="1:19" ht="14.1" hidden="1" customHeight="1" x14ac:dyDescent="0.3">
      <c r="A1236" s="52" t="s">
        <v>99</v>
      </c>
      <c r="B1236" s="51" t="s">
        <v>163</v>
      </c>
      <c r="C1236" s="51" t="s">
        <v>100</v>
      </c>
      <c r="D1236" s="51" t="s">
        <v>1646</v>
      </c>
      <c r="E1236" s="51" t="s">
        <v>1647</v>
      </c>
      <c r="F1236" s="51" t="s">
        <v>103</v>
      </c>
      <c r="G1236" s="53">
        <v>45779</v>
      </c>
      <c r="H1236" s="53">
        <v>45792</v>
      </c>
      <c r="I1236" s="51" t="s">
        <v>104</v>
      </c>
      <c r="J1236" s="51" t="s">
        <v>325</v>
      </c>
      <c r="K1236" s="51" t="s">
        <v>326</v>
      </c>
      <c r="L1236" s="51" t="s">
        <v>327</v>
      </c>
      <c r="M1236" s="51" t="s">
        <v>280</v>
      </c>
      <c r="N1236" s="51" t="s">
        <v>99</v>
      </c>
      <c r="O1236" s="51" t="s">
        <v>281</v>
      </c>
      <c r="P1236" s="54">
        <v>6840</v>
      </c>
      <c r="Q1236" s="51" t="s">
        <v>99</v>
      </c>
      <c r="R1236" s="51" t="s">
        <v>1589</v>
      </c>
      <c r="S1236" s="51" t="s">
        <v>282</v>
      </c>
    </row>
    <row r="1237" spans="1:19" ht="14.1" hidden="1" customHeight="1" x14ac:dyDescent="0.3">
      <c r="A1237" s="52" t="s">
        <v>99</v>
      </c>
      <c r="B1237" s="51" t="s">
        <v>163</v>
      </c>
      <c r="C1237" s="51" t="s">
        <v>100</v>
      </c>
      <c r="D1237" s="51" t="s">
        <v>1648</v>
      </c>
      <c r="E1237" s="51" t="s">
        <v>1649</v>
      </c>
      <c r="F1237" s="51" t="s">
        <v>103</v>
      </c>
      <c r="G1237" s="53">
        <v>45782</v>
      </c>
      <c r="H1237" s="53">
        <v>45792</v>
      </c>
      <c r="I1237" s="51" t="s">
        <v>104</v>
      </c>
      <c r="J1237" s="51" t="s">
        <v>325</v>
      </c>
      <c r="K1237" s="51" t="s">
        <v>326</v>
      </c>
      <c r="L1237" s="51" t="s">
        <v>327</v>
      </c>
      <c r="M1237" s="51" t="s">
        <v>280</v>
      </c>
      <c r="N1237" s="51" t="s">
        <v>99</v>
      </c>
      <c r="O1237" s="51" t="s">
        <v>302</v>
      </c>
      <c r="P1237" s="54">
        <v>21440</v>
      </c>
      <c r="Q1237" s="51" t="s">
        <v>99</v>
      </c>
      <c r="R1237" s="51" t="s">
        <v>1589</v>
      </c>
      <c r="S1237" s="51" t="s">
        <v>303</v>
      </c>
    </row>
    <row r="1238" spans="1:19" ht="14.1" hidden="1" customHeight="1" x14ac:dyDescent="0.3">
      <c r="A1238" s="52" t="s">
        <v>99</v>
      </c>
      <c r="B1238" s="51" t="s">
        <v>163</v>
      </c>
      <c r="C1238" s="51" t="s">
        <v>100</v>
      </c>
      <c r="D1238" s="51" t="s">
        <v>1648</v>
      </c>
      <c r="E1238" s="51" t="s">
        <v>1649</v>
      </c>
      <c r="F1238" s="51" t="s">
        <v>103</v>
      </c>
      <c r="G1238" s="53">
        <v>45782</v>
      </c>
      <c r="H1238" s="53">
        <v>45792</v>
      </c>
      <c r="I1238" s="51" t="s">
        <v>104</v>
      </c>
      <c r="J1238" s="51" t="s">
        <v>325</v>
      </c>
      <c r="K1238" s="51" t="s">
        <v>326</v>
      </c>
      <c r="L1238" s="51" t="s">
        <v>327</v>
      </c>
      <c r="M1238" s="51" t="s">
        <v>280</v>
      </c>
      <c r="N1238" s="51" t="s">
        <v>99</v>
      </c>
      <c r="O1238" s="51" t="s">
        <v>281</v>
      </c>
      <c r="P1238" s="54">
        <v>466783.11</v>
      </c>
      <c r="Q1238" s="51" t="s">
        <v>99</v>
      </c>
      <c r="R1238" s="51" t="s">
        <v>1589</v>
      </c>
      <c r="S1238" s="51" t="s">
        <v>282</v>
      </c>
    </row>
    <row r="1239" spans="1:19" ht="14.1" hidden="1" customHeight="1" x14ac:dyDescent="0.3">
      <c r="A1239" s="52" t="s">
        <v>99</v>
      </c>
      <c r="B1239" s="51" t="s">
        <v>163</v>
      </c>
      <c r="C1239" s="51" t="s">
        <v>100</v>
      </c>
      <c r="D1239" s="51" t="s">
        <v>1587</v>
      </c>
      <c r="E1239" s="51" t="s">
        <v>1588</v>
      </c>
      <c r="F1239" s="51" t="s">
        <v>103</v>
      </c>
      <c r="G1239" s="53">
        <v>45789</v>
      </c>
      <c r="H1239" s="53">
        <v>45792</v>
      </c>
      <c r="I1239" s="51" t="s">
        <v>104</v>
      </c>
      <c r="J1239" s="51" t="s">
        <v>487</v>
      </c>
      <c r="K1239" s="51" t="s">
        <v>488</v>
      </c>
      <c r="L1239" s="51" t="s">
        <v>279</v>
      </c>
      <c r="M1239" s="51" t="s">
        <v>280</v>
      </c>
      <c r="N1239" s="51" t="s">
        <v>99</v>
      </c>
      <c r="O1239" s="51" t="s">
        <v>281</v>
      </c>
      <c r="P1239" s="54">
        <v>64763.24</v>
      </c>
      <c r="Q1239" s="51" t="s">
        <v>99</v>
      </c>
      <c r="R1239" s="51" t="s">
        <v>1589</v>
      </c>
      <c r="S1239" s="51" t="s">
        <v>282</v>
      </c>
    </row>
    <row r="1240" spans="1:19" ht="14.1" hidden="1" customHeight="1" x14ac:dyDescent="0.3">
      <c r="A1240" s="52" t="s">
        <v>99</v>
      </c>
      <c r="B1240" s="51" t="s">
        <v>163</v>
      </c>
      <c r="C1240" s="51" t="s">
        <v>100</v>
      </c>
      <c r="D1240" s="51" t="s">
        <v>1650</v>
      </c>
      <c r="E1240" s="51" t="s">
        <v>1651</v>
      </c>
      <c r="F1240" s="51" t="s">
        <v>103</v>
      </c>
      <c r="G1240" s="53">
        <v>45777</v>
      </c>
      <c r="H1240" s="53">
        <v>45792</v>
      </c>
      <c r="I1240" s="51" t="s">
        <v>104</v>
      </c>
      <c r="J1240" s="51" t="s">
        <v>340</v>
      </c>
      <c r="K1240" s="51" t="s">
        <v>341</v>
      </c>
      <c r="L1240" s="51" t="s">
        <v>348</v>
      </c>
      <c r="M1240" s="51" t="s">
        <v>280</v>
      </c>
      <c r="N1240" s="51" t="s">
        <v>99</v>
      </c>
      <c r="O1240" s="51" t="s">
        <v>281</v>
      </c>
      <c r="P1240" s="54">
        <v>1127369.55</v>
      </c>
      <c r="Q1240" s="51" t="s">
        <v>99</v>
      </c>
      <c r="R1240" s="51" t="s">
        <v>1589</v>
      </c>
      <c r="S1240" s="51" t="s">
        <v>282</v>
      </c>
    </row>
    <row r="1241" spans="1:19" ht="14.1" hidden="1" customHeight="1" x14ac:dyDescent="0.3">
      <c r="A1241" s="52" t="s">
        <v>99</v>
      </c>
      <c r="B1241" s="51" t="s">
        <v>163</v>
      </c>
      <c r="C1241" s="51" t="s">
        <v>100</v>
      </c>
      <c r="D1241" s="51" t="s">
        <v>1652</v>
      </c>
      <c r="E1241" s="51" t="s">
        <v>1653</v>
      </c>
      <c r="F1241" s="51" t="s">
        <v>103</v>
      </c>
      <c r="G1241" s="53">
        <v>45777</v>
      </c>
      <c r="H1241" s="53">
        <v>45792</v>
      </c>
      <c r="I1241" s="51" t="s">
        <v>104</v>
      </c>
      <c r="J1241" s="51" t="s">
        <v>340</v>
      </c>
      <c r="K1241" s="51" t="s">
        <v>341</v>
      </c>
      <c r="L1241" s="51" t="s">
        <v>348</v>
      </c>
      <c r="M1241" s="51" t="s">
        <v>280</v>
      </c>
      <c r="N1241" s="51" t="s">
        <v>99</v>
      </c>
      <c r="O1241" s="51" t="s">
        <v>352</v>
      </c>
      <c r="P1241" s="54">
        <v>39497.5</v>
      </c>
      <c r="Q1241" s="51" t="s">
        <v>99</v>
      </c>
      <c r="R1241" s="51" t="s">
        <v>1589</v>
      </c>
      <c r="S1241" s="51" t="s">
        <v>1505</v>
      </c>
    </row>
    <row r="1242" spans="1:19" ht="14.1" hidden="1" customHeight="1" x14ac:dyDescent="0.3">
      <c r="A1242" s="52" t="s">
        <v>99</v>
      </c>
      <c r="B1242" s="51" t="s">
        <v>163</v>
      </c>
      <c r="C1242" s="51" t="s">
        <v>100</v>
      </c>
      <c r="D1242" s="51" t="s">
        <v>1652</v>
      </c>
      <c r="E1242" s="51" t="s">
        <v>1653</v>
      </c>
      <c r="F1242" s="51" t="s">
        <v>103</v>
      </c>
      <c r="G1242" s="53">
        <v>45777</v>
      </c>
      <c r="H1242" s="53">
        <v>45792</v>
      </c>
      <c r="I1242" s="51" t="s">
        <v>104</v>
      </c>
      <c r="J1242" s="51" t="s">
        <v>340</v>
      </c>
      <c r="K1242" s="51" t="s">
        <v>341</v>
      </c>
      <c r="L1242" s="51" t="s">
        <v>348</v>
      </c>
      <c r="M1242" s="51" t="s">
        <v>280</v>
      </c>
      <c r="N1242" s="51" t="s">
        <v>99</v>
      </c>
      <c r="O1242" s="51" t="s">
        <v>281</v>
      </c>
      <c r="P1242" s="54">
        <v>165081.5</v>
      </c>
      <c r="Q1242" s="51" t="s">
        <v>99</v>
      </c>
      <c r="R1242" s="51" t="s">
        <v>1589</v>
      </c>
      <c r="S1242" s="51" t="s">
        <v>282</v>
      </c>
    </row>
    <row r="1243" spans="1:19" ht="14.1" hidden="1" customHeight="1" x14ac:dyDescent="0.3">
      <c r="A1243" s="52" t="s">
        <v>99</v>
      </c>
      <c r="B1243" s="51" t="s">
        <v>163</v>
      </c>
      <c r="C1243" s="51" t="s">
        <v>100</v>
      </c>
      <c r="D1243" s="51" t="s">
        <v>1654</v>
      </c>
      <c r="E1243" s="51" t="s">
        <v>1655</v>
      </c>
      <c r="F1243" s="51" t="s">
        <v>103</v>
      </c>
      <c r="G1243" s="53">
        <v>45777</v>
      </c>
      <c r="H1243" s="53">
        <v>45792</v>
      </c>
      <c r="I1243" s="51" t="s">
        <v>104</v>
      </c>
      <c r="J1243" s="51" t="s">
        <v>340</v>
      </c>
      <c r="K1243" s="51" t="s">
        <v>341</v>
      </c>
      <c r="L1243" s="51" t="s">
        <v>348</v>
      </c>
      <c r="M1243" s="51" t="s">
        <v>280</v>
      </c>
      <c r="N1243" s="51" t="s">
        <v>99</v>
      </c>
      <c r="O1243" s="51" t="s">
        <v>281</v>
      </c>
      <c r="P1243" s="54">
        <v>558</v>
      </c>
      <c r="Q1243" s="51" t="s">
        <v>99</v>
      </c>
      <c r="R1243" s="51" t="s">
        <v>1589</v>
      </c>
      <c r="S1243" s="51" t="s">
        <v>282</v>
      </c>
    </row>
    <row r="1244" spans="1:19" ht="14.1" hidden="1" customHeight="1" x14ac:dyDescent="0.3">
      <c r="A1244" s="52" t="s">
        <v>99</v>
      </c>
      <c r="B1244" s="51" t="s">
        <v>163</v>
      </c>
      <c r="C1244" s="51" t="s">
        <v>100</v>
      </c>
      <c r="D1244" s="51" t="s">
        <v>1656</v>
      </c>
      <c r="E1244" s="51" t="s">
        <v>1657</v>
      </c>
      <c r="F1244" s="51" t="s">
        <v>103</v>
      </c>
      <c r="G1244" s="53">
        <v>45782</v>
      </c>
      <c r="H1244" s="53">
        <v>45792</v>
      </c>
      <c r="I1244" s="51" t="s">
        <v>104</v>
      </c>
      <c r="J1244" s="51" t="s">
        <v>340</v>
      </c>
      <c r="K1244" s="51" t="s">
        <v>341</v>
      </c>
      <c r="L1244" s="51" t="s">
        <v>345</v>
      </c>
      <c r="M1244" s="51" t="s">
        <v>280</v>
      </c>
      <c r="N1244" s="51" t="s">
        <v>99</v>
      </c>
      <c r="O1244" s="51" t="s">
        <v>281</v>
      </c>
      <c r="P1244" s="54">
        <v>256670</v>
      </c>
      <c r="Q1244" s="51" t="s">
        <v>99</v>
      </c>
      <c r="R1244" s="51" t="s">
        <v>1589</v>
      </c>
      <c r="S1244" s="51" t="s">
        <v>282</v>
      </c>
    </row>
    <row r="1245" spans="1:19" ht="14.1" hidden="1" customHeight="1" x14ac:dyDescent="0.3">
      <c r="A1245" s="52" t="s">
        <v>99</v>
      </c>
      <c r="B1245" s="51" t="s">
        <v>163</v>
      </c>
      <c r="C1245" s="51" t="s">
        <v>100</v>
      </c>
      <c r="D1245" s="51" t="s">
        <v>1656</v>
      </c>
      <c r="E1245" s="51" t="s">
        <v>1657</v>
      </c>
      <c r="F1245" s="51" t="s">
        <v>103</v>
      </c>
      <c r="G1245" s="53">
        <v>45782</v>
      </c>
      <c r="H1245" s="53">
        <v>45792</v>
      </c>
      <c r="I1245" s="51" t="s">
        <v>104</v>
      </c>
      <c r="J1245" s="51" t="s">
        <v>340</v>
      </c>
      <c r="K1245" s="51" t="s">
        <v>341</v>
      </c>
      <c r="L1245" s="51" t="s">
        <v>345</v>
      </c>
      <c r="M1245" s="51" t="s">
        <v>280</v>
      </c>
      <c r="N1245" s="51" t="s">
        <v>99</v>
      </c>
      <c r="O1245" s="51" t="s">
        <v>302</v>
      </c>
      <c r="P1245" s="54">
        <v>8774</v>
      </c>
      <c r="Q1245" s="51" t="s">
        <v>99</v>
      </c>
      <c r="R1245" s="51" t="s">
        <v>1589</v>
      </c>
      <c r="S1245" s="51" t="s">
        <v>303</v>
      </c>
    </row>
    <row r="1246" spans="1:19" ht="14.1" hidden="1" customHeight="1" x14ac:dyDescent="0.3">
      <c r="A1246" s="52" t="s">
        <v>99</v>
      </c>
      <c r="B1246" s="51" t="s">
        <v>163</v>
      </c>
      <c r="C1246" s="51" t="s">
        <v>100</v>
      </c>
      <c r="D1246" s="51" t="s">
        <v>1658</v>
      </c>
      <c r="E1246" s="51" t="s">
        <v>1659</v>
      </c>
      <c r="F1246" s="51" t="s">
        <v>103</v>
      </c>
      <c r="G1246" s="53">
        <v>45779</v>
      </c>
      <c r="H1246" s="53">
        <v>45792</v>
      </c>
      <c r="I1246" s="51" t="s">
        <v>104</v>
      </c>
      <c r="J1246" s="51" t="s">
        <v>340</v>
      </c>
      <c r="K1246" s="51" t="s">
        <v>341</v>
      </c>
      <c r="L1246" s="51" t="s">
        <v>327</v>
      </c>
      <c r="M1246" s="51" t="s">
        <v>280</v>
      </c>
      <c r="N1246" s="51" t="s">
        <v>99</v>
      </c>
      <c r="O1246" s="51" t="s">
        <v>281</v>
      </c>
      <c r="P1246" s="54">
        <v>924</v>
      </c>
      <c r="Q1246" s="51" t="s">
        <v>99</v>
      </c>
      <c r="R1246" s="51" t="s">
        <v>1589</v>
      </c>
      <c r="S1246" s="51" t="s">
        <v>282</v>
      </c>
    </row>
    <row r="1247" spans="1:19" ht="14.1" hidden="1" customHeight="1" x14ac:dyDescent="0.3">
      <c r="A1247" s="52" t="s">
        <v>99</v>
      </c>
      <c r="B1247" s="51" t="s">
        <v>163</v>
      </c>
      <c r="C1247" s="51" t="s">
        <v>100</v>
      </c>
      <c r="D1247" s="51" t="s">
        <v>1660</v>
      </c>
      <c r="E1247" s="51" t="s">
        <v>1661</v>
      </c>
      <c r="F1247" s="51" t="s">
        <v>103</v>
      </c>
      <c r="G1247" s="53">
        <v>45768</v>
      </c>
      <c r="H1247" s="53">
        <v>45792</v>
      </c>
      <c r="I1247" s="51" t="s">
        <v>104</v>
      </c>
      <c r="J1247" s="51" t="s">
        <v>340</v>
      </c>
      <c r="K1247" s="51" t="s">
        <v>341</v>
      </c>
      <c r="L1247" s="51" t="s">
        <v>342</v>
      </c>
      <c r="M1247" s="51" t="s">
        <v>280</v>
      </c>
      <c r="N1247" s="51" t="s">
        <v>99</v>
      </c>
      <c r="O1247" s="51" t="s">
        <v>281</v>
      </c>
      <c r="P1247" s="54">
        <v>22880</v>
      </c>
      <c r="Q1247" s="51" t="s">
        <v>99</v>
      </c>
      <c r="R1247" s="51" t="s">
        <v>1589</v>
      </c>
      <c r="S1247" s="51" t="s">
        <v>282</v>
      </c>
    </row>
    <row r="1248" spans="1:19" ht="14.1" hidden="1" customHeight="1" x14ac:dyDescent="0.3">
      <c r="A1248" s="52" t="s">
        <v>99</v>
      </c>
      <c r="B1248" s="51" t="s">
        <v>163</v>
      </c>
      <c r="C1248" s="51" t="s">
        <v>100</v>
      </c>
      <c r="D1248" s="51" t="s">
        <v>1650</v>
      </c>
      <c r="E1248" s="51" t="s">
        <v>1651</v>
      </c>
      <c r="F1248" s="51" t="s">
        <v>103</v>
      </c>
      <c r="G1248" s="53">
        <v>45777</v>
      </c>
      <c r="H1248" s="53">
        <v>45792</v>
      </c>
      <c r="I1248" s="51" t="s">
        <v>104</v>
      </c>
      <c r="J1248" s="51" t="s">
        <v>223</v>
      </c>
      <c r="K1248" s="51" t="s">
        <v>224</v>
      </c>
      <c r="L1248" s="51" t="s">
        <v>348</v>
      </c>
      <c r="M1248" s="51" t="s">
        <v>280</v>
      </c>
      <c r="N1248" s="51" t="s">
        <v>99</v>
      </c>
      <c r="O1248" s="51" t="s">
        <v>281</v>
      </c>
      <c r="P1248" s="54">
        <v>7392.36</v>
      </c>
      <c r="Q1248" s="51" t="s">
        <v>99</v>
      </c>
      <c r="R1248" s="51" t="s">
        <v>1589</v>
      </c>
      <c r="S1248" s="51" t="s">
        <v>282</v>
      </c>
    </row>
    <row r="1249" spans="1:19" ht="14.1" hidden="1" customHeight="1" x14ac:dyDescent="0.3">
      <c r="A1249" s="52" t="s">
        <v>99</v>
      </c>
      <c r="B1249" s="51" t="s">
        <v>163</v>
      </c>
      <c r="C1249" s="51" t="s">
        <v>100</v>
      </c>
      <c r="D1249" s="51" t="s">
        <v>1656</v>
      </c>
      <c r="E1249" s="51" t="s">
        <v>1657</v>
      </c>
      <c r="F1249" s="51" t="s">
        <v>103</v>
      </c>
      <c r="G1249" s="53">
        <v>45782</v>
      </c>
      <c r="H1249" s="53">
        <v>45792</v>
      </c>
      <c r="I1249" s="51" t="s">
        <v>104</v>
      </c>
      <c r="J1249" s="51" t="s">
        <v>223</v>
      </c>
      <c r="K1249" s="51" t="s">
        <v>224</v>
      </c>
      <c r="L1249" s="51" t="s">
        <v>345</v>
      </c>
      <c r="M1249" s="51" t="s">
        <v>280</v>
      </c>
      <c r="N1249" s="51" t="s">
        <v>99</v>
      </c>
      <c r="O1249" s="51" t="s">
        <v>281</v>
      </c>
      <c r="P1249" s="54">
        <v>4302</v>
      </c>
      <c r="Q1249" s="51" t="s">
        <v>99</v>
      </c>
      <c r="R1249" s="51" t="s">
        <v>1589</v>
      </c>
      <c r="S1249" s="51" t="s">
        <v>282</v>
      </c>
    </row>
    <row r="1250" spans="1:19" ht="14.1" customHeight="1" x14ac:dyDescent="0.3">
      <c r="A1250" s="52" t="s">
        <v>99</v>
      </c>
      <c r="B1250" s="51" t="s">
        <v>163</v>
      </c>
      <c r="C1250" s="51" t="s">
        <v>100</v>
      </c>
      <c r="D1250" s="51" t="s">
        <v>164</v>
      </c>
      <c r="E1250" s="51" t="s">
        <v>165</v>
      </c>
      <c r="F1250" s="51" t="s">
        <v>166</v>
      </c>
      <c r="G1250" s="53">
        <v>45790</v>
      </c>
      <c r="H1250" s="53">
        <v>45790</v>
      </c>
      <c r="I1250" s="51" t="s">
        <v>104</v>
      </c>
      <c r="J1250" s="51" t="s">
        <v>126</v>
      </c>
      <c r="K1250" s="51" t="s">
        <v>127</v>
      </c>
      <c r="L1250" s="51" t="s">
        <v>99</v>
      </c>
      <c r="M1250" s="51" t="s">
        <v>108</v>
      </c>
      <c r="N1250" s="51" t="s">
        <v>109</v>
      </c>
      <c r="O1250" s="51" t="s">
        <v>99</v>
      </c>
      <c r="P1250" s="54">
        <v>1000</v>
      </c>
      <c r="Q1250" s="51" t="s">
        <v>99</v>
      </c>
      <c r="R1250" s="51" t="s">
        <v>168</v>
      </c>
      <c r="S1250" s="51" t="s">
        <v>169</v>
      </c>
    </row>
    <row r="1251" spans="1:19" ht="14.1" customHeight="1" x14ac:dyDescent="0.3">
      <c r="A1251" s="52" t="s">
        <v>99</v>
      </c>
      <c r="B1251" s="51" t="s">
        <v>163</v>
      </c>
      <c r="C1251" s="51" t="s">
        <v>100</v>
      </c>
      <c r="D1251" s="51" t="s">
        <v>204</v>
      </c>
      <c r="E1251" s="51" t="s">
        <v>205</v>
      </c>
      <c r="F1251" s="51" t="s">
        <v>166</v>
      </c>
      <c r="G1251" s="53">
        <v>45789</v>
      </c>
      <c r="H1251" s="53">
        <v>45796</v>
      </c>
      <c r="I1251" s="51" t="s">
        <v>104</v>
      </c>
      <c r="J1251" s="51" t="s">
        <v>126</v>
      </c>
      <c r="K1251" s="51" t="s">
        <v>127</v>
      </c>
      <c r="L1251" s="51" t="s">
        <v>99</v>
      </c>
      <c r="M1251" s="51" t="s">
        <v>108</v>
      </c>
      <c r="N1251" s="51" t="s">
        <v>109</v>
      </c>
      <c r="O1251" s="51" t="s">
        <v>99</v>
      </c>
      <c r="P1251" s="54">
        <v>24639</v>
      </c>
      <c r="Q1251" s="51" t="s">
        <v>99</v>
      </c>
      <c r="R1251" s="51" t="s">
        <v>199</v>
      </c>
      <c r="S1251" s="51" t="s">
        <v>206</v>
      </c>
    </row>
    <row r="1252" spans="1:19" ht="14.1" customHeight="1" x14ac:dyDescent="0.3">
      <c r="A1252" s="52" t="s">
        <v>99</v>
      </c>
      <c r="B1252" s="51" t="s">
        <v>163</v>
      </c>
      <c r="C1252" s="51" t="s">
        <v>100</v>
      </c>
      <c r="D1252" s="51" t="s">
        <v>201</v>
      </c>
      <c r="E1252" s="51" t="s">
        <v>202</v>
      </c>
      <c r="F1252" s="51" t="s">
        <v>166</v>
      </c>
      <c r="G1252" s="53">
        <v>45762</v>
      </c>
      <c r="H1252" s="53">
        <v>45796</v>
      </c>
      <c r="I1252" s="51" t="s">
        <v>104</v>
      </c>
      <c r="J1252" s="51" t="s">
        <v>126</v>
      </c>
      <c r="K1252" s="51" t="s">
        <v>127</v>
      </c>
      <c r="L1252" s="51" t="s">
        <v>99</v>
      </c>
      <c r="M1252" s="51" t="s">
        <v>108</v>
      </c>
      <c r="N1252" s="51" t="s">
        <v>109</v>
      </c>
      <c r="O1252" s="51" t="s">
        <v>99</v>
      </c>
      <c r="P1252" s="54">
        <v>24187.5</v>
      </c>
      <c r="Q1252" s="51" t="s">
        <v>99</v>
      </c>
      <c r="R1252" s="51" t="s">
        <v>199</v>
      </c>
      <c r="S1252" s="51" t="s">
        <v>203</v>
      </c>
    </row>
    <row r="1253" spans="1:19" ht="14.1" customHeight="1" x14ac:dyDescent="0.3">
      <c r="A1253" s="52" t="s">
        <v>99</v>
      </c>
      <c r="B1253" s="51" t="s">
        <v>163</v>
      </c>
      <c r="C1253" s="51" t="s">
        <v>100</v>
      </c>
      <c r="D1253" s="51" t="s">
        <v>197</v>
      </c>
      <c r="E1253" s="51" t="s">
        <v>198</v>
      </c>
      <c r="F1253" s="51" t="s">
        <v>166</v>
      </c>
      <c r="G1253" s="53">
        <v>45743</v>
      </c>
      <c r="H1253" s="53">
        <v>45796</v>
      </c>
      <c r="I1253" s="51" t="s">
        <v>104</v>
      </c>
      <c r="J1253" s="51" t="s">
        <v>126</v>
      </c>
      <c r="K1253" s="51" t="s">
        <v>127</v>
      </c>
      <c r="L1253" s="51" t="s">
        <v>99</v>
      </c>
      <c r="M1253" s="51" t="s">
        <v>108</v>
      </c>
      <c r="N1253" s="51" t="s">
        <v>109</v>
      </c>
      <c r="O1253" s="51" t="s">
        <v>99</v>
      </c>
      <c r="P1253" s="54">
        <v>129</v>
      </c>
      <c r="Q1253" s="51" t="s">
        <v>99</v>
      </c>
      <c r="R1253" s="51" t="s">
        <v>199</v>
      </c>
      <c r="S1253" s="51" t="s">
        <v>212</v>
      </c>
    </row>
    <row r="1254" spans="1:19" ht="14.1" customHeight="1" x14ac:dyDescent="0.3">
      <c r="A1254" s="52" t="s">
        <v>99</v>
      </c>
      <c r="B1254" s="51" t="s">
        <v>163</v>
      </c>
      <c r="C1254" s="51" t="s">
        <v>100</v>
      </c>
      <c r="D1254" s="51" t="s">
        <v>197</v>
      </c>
      <c r="E1254" s="51" t="s">
        <v>198</v>
      </c>
      <c r="F1254" s="51" t="s">
        <v>166</v>
      </c>
      <c r="G1254" s="53">
        <v>45743</v>
      </c>
      <c r="H1254" s="53">
        <v>45796</v>
      </c>
      <c r="I1254" s="51" t="s">
        <v>104</v>
      </c>
      <c r="J1254" s="51" t="s">
        <v>126</v>
      </c>
      <c r="K1254" s="51" t="s">
        <v>127</v>
      </c>
      <c r="L1254" s="51" t="s">
        <v>99</v>
      </c>
      <c r="M1254" s="51" t="s">
        <v>108</v>
      </c>
      <c r="N1254" s="51" t="s">
        <v>109</v>
      </c>
      <c r="O1254" s="51" t="s">
        <v>99</v>
      </c>
      <c r="P1254" s="54">
        <v>20801.25</v>
      </c>
      <c r="Q1254" s="51" t="s">
        <v>99</v>
      </c>
      <c r="R1254" s="51" t="s">
        <v>199</v>
      </c>
      <c r="S1254" s="51" t="s">
        <v>200</v>
      </c>
    </row>
    <row r="1255" spans="1:19" ht="14.1" customHeight="1" x14ac:dyDescent="0.3">
      <c r="A1255" s="52" t="s">
        <v>99</v>
      </c>
      <c r="B1255" s="51" t="s">
        <v>163</v>
      </c>
      <c r="C1255" s="51" t="s">
        <v>100</v>
      </c>
      <c r="D1255" s="51" t="s">
        <v>164</v>
      </c>
      <c r="E1255" s="51" t="s">
        <v>165</v>
      </c>
      <c r="F1255" s="51" t="s">
        <v>166</v>
      </c>
      <c r="G1255" s="53">
        <v>45790</v>
      </c>
      <c r="H1255" s="53">
        <v>45790</v>
      </c>
      <c r="I1255" s="51" t="s">
        <v>167</v>
      </c>
      <c r="J1255" s="51" t="s">
        <v>159</v>
      </c>
      <c r="K1255" s="51" t="s">
        <v>160</v>
      </c>
      <c r="L1255" s="51" t="s">
        <v>99</v>
      </c>
      <c r="M1255" s="51" t="s">
        <v>108</v>
      </c>
      <c r="N1255" s="51" t="s">
        <v>109</v>
      </c>
      <c r="O1255" s="51" t="s">
        <v>99</v>
      </c>
      <c r="P1255" s="54">
        <v>-1000</v>
      </c>
      <c r="Q1255" s="51" t="s">
        <v>99</v>
      </c>
      <c r="R1255" s="51" t="s">
        <v>168</v>
      </c>
      <c r="S1255" s="51" t="s">
        <v>169</v>
      </c>
    </row>
    <row r="1256" spans="1:19" ht="14.1" hidden="1" customHeight="1" x14ac:dyDescent="0.3">
      <c r="A1256" s="52" t="s">
        <v>99</v>
      </c>
      <c r="B1256" s="51" t="s">
        <v>207</v>
      </c>
      <c r="C1256" s="51" t="s">
        <v>100</v>
      </c>
      <c r="D1256" s="51" t="s">
        <v>1662</v>
      </c>
      <c r="E1256" s="51" t="s">
        <v>1663</v>
      </c>
      <c r="F1256" s="51" t="s">
        <v>103</v>
      </c>
      <c r="G1256" s="53">
        <v>45804</v>
      </c>
      <c r="H1256" s="53">
        <v>45818</v>
      </c>
      <c r="I1256" s="51" t="s">
        <v>104</v>
      </c>
      <c r="J1256" s="51" t="s">
        <v>277</v>
      </c>
      <c r="K1256" s="51" t="s">
        <v>278</v>
      </c>
      <c r="L1256" s="51" t="s">
        <v>279</v>
      </c>
      <c r="M1256" s="51" t="s">
        <v>280</v>
      </c>
      <c r="N1256" s="51" t="s">
        <v>99</v>
      </c>
      <c r="O1256" s="51" t="s">
        <v>281</v>
      </c>
      <c r="P1256" s="54">
        <v>9766427.3399999999</v>
      </c>
      <c r="Q1256" s="51" t="s">
        <v>99</v>
      </c>
      <c r="R1256" s="51" t="s">
        <v>236</v>
      </c>
      <c r="S1256" s="51" t="s">
        <v>282</v>
      </c>
    </row>
    <row r="1257" spans="1:19" ht="14.1" hidden="1" customHeight="1" x14ac:dyDescent="0.3">
      <c r="A1257" s="52" t="s">
        <v>99</v>
      </c>
      <c r="B1257" s="51" t="s">
        <v>207</v>
      </c>
      <c r="C1257" s="51" t="s">
        <v>100</v>
      </c>
      <c r="D1257" s="51" t="s">
        <v>1664</v>
      </c>
      <c r="E1257" s="51" t="s">
        <v>1665</v>
      </c>
      <c r="F1257" s="51" t="s">
        <v>103</v>
      </c>
      <c r="G1257" s="53">
        <v>45824</v>
      </c>
      <c r="H1257" s="53">
        <v>45824</v>
      </c>
      <c r="I1257" s="51" t="s">
        <v>104</v>
      </c>
      <c r="J1257" s="51" t="s">
        <v>277</v>
      </c>
      <c r="K1257" s="51" t="s">
        <v>278</v>
      </c>
      <c r="L1257" s="51" t="s">
        <v>279</v>
      </c>
      <c r="M1257" s="51" t="s">
        <v>280</v>
      </c>
      <c r="N1257" s="51" t="s">
        <v>99</v>
      </c>
      <c r="O1257" s="51" t="s">
        <v>281</v>
      </c>
      <c r="P1257" s="54">
        <v>222285.5</v>
      </c>
      <c r="Q1257" s="51" t="s">
        <v>99</v>
      </c>
      <c r="R1257" s="51" t="s">
        <v>1666</v>
      </c>
      <c r="S1257" s="51" t="s">
        <v>282</v>
      </c>
    </row>
    <row r="1258" spans="1:19" ht="14.1" hidden="1" customHeight="1" x14ac:dyDescent="0.3">
      <c r="A1258" s="52" t="s">
        <v>99</v>
      </c>
      <c r="B1258" s="51" t="s">
        <v>207</v>
      </c>
      <c r="C1258" s="51" t="s">
        <v>100</v>
      </c>
      <c r="D1258" s="51" t="s">
        <v>1667</v>
      </c>
      <c r="E1258" s="51" t="s">
        <v>1668</v>
      </c>
      <c r="F1258" s="51" t="s">
        <v>103</v>
      </c>
      <c r="G1258" s="53">
        <v>45820</v>
      </c>
      <c r="H1258" s="53">
        <v>45820</v>
      </c>
      <c r="I1258" s="51" t="s">
        <v>104</v>
      </c>
      <c r="J1258" s="51" t="s">
        <v>277</v>
      </c>
      <c r="K1258" s="51" t="s">
        <v>278</v>
      </c>
      <c r="L1258" s="51" t="s">
        <v>279</v>
      </c>
      <c r="M1258" s="51" t="s">
        <v>280</v>
      </c>
      <c r="N1258" s="51" t="s">
        <v>99</v>
      </c>
      <c r="O1258" s="51" t="s">
        <v>281</v>
      </c>
      <c r="P1258" s="54">
        <v>13582374.640000001</v>
      </c>
      <c r="Q1258" s="51" t="s">
        <v>99</v>
      </c>
      <c r="R1258" s="51" t="s">
        <v>1669</v>
      </c>
      <c r="S1258" s="51" t="s">
        <v>282</v>
      </c>
    </row>
    <row r="1259" spans="1:19" ht="14.1" hidden="1" customHeight="1" x14ac:dyDescent="0.3">
      <c r="A1259" s="52" t="s">
        <v>99</v>
      </c>
      <c r="B1259" s="51" t="s">
        <v>207</v>
      </c>
      <c r="C1259" s="51" t="s">
        <v>100</v>
      </c>
      <c r="D1259" s="51" t="s">
        <v>1670</v>
      </c>
      <c r="E1259" s="51" t="s">
        <v>1671</v>
      </c>
      <c r="F1259" s="51" t="s">
        <v>103</v>
      </c>
      <c r="G1259" s="53">
        <v>45762</v>
      </c>
      <c r="H1259" s="53">
        <v>45818</v>
      </c>
      <c r="I1259" s="51" t="s">
        <v>104</v>
      </c>
      <c r="J1259" s="51" t="s">
        <v>405</v>
      </c>
      <c r="K1259" s="51" t="s">
        <v>406</v>
      </c>
      <c r="L1259" s="51" t="s">
        <v>594</v>
      </c>
      <c r="M1259" s="51" t="s">
        <v>280</v>
      </c>
      <c r="N1259" s="51" t="s">
        <v>99</v>
      </c>
      <c r="O1259" s="51" t="s">
        <v>281</v>
      </c>
      <c r="P1259" s="54">
        <v>3546.78</v>
      </c>
      <c r="Q1259" s="51" t="s">
        <v>99</v>
      </c>
      <c r="R1259" s="51" t="s">
        <v>236</v>
      </c>
      <c r="S1259" s="51" t="s">
        <v>282</v>
      </c>
    </row>
    <row r="1260" spans="1:19" ht="14.1" hidden="1" customHeight="1" x14ac:dyDescent="0.3">
      <c r="A1260" s="52" t="s">
        <v>99</v>
      </c>
      <c r="B1260" s="51" t="s">
        <v>207</v>
      </c>
      <c r="C1260" s="51" t="s">
        <v>100</v>
      </c>
      <c r="D1260" s="51" t="s">
        <v>1662</v>
      </c>
      <c r="E1260" s="51" t="s">
        <v>1663</v>
      </c>
      <c r="F1260" s="51" t="s">
        <v>103</v>
      </c>
      <c r="G1260" s="53">
        <v>45804</v>
      </c>
      <c r="H1260" s="53">
        <v>45818</v>
      </c>
      <c r="I1260" s="51" t="s">
        <v>104</v>
      </c>
      <c r="J1260" s="51" t="s">
        <v>405</v>
      </c>
      <c r="K1260" s="51" t="s">
        <v>406</v>
      </c>
      <c r="L1260" s="51" t="s">
        <v>279</v>
      </c>
      <c r="M1260" s="51" t="s">
        <v>280</v>
      </c>
      <c r="N1260" s="51" t="s">
        <v>99</v>
      </c>
      <c r="O1260" s="51" t="s">
        <v>281</v>
      </c>
      <c r="P1260" s="54">
        <v>597474.92000000004</v>
      </c>
      <c r="Q1260" s="51" t="s">
        <v>99</v>
      </c>
      <c r="R1260" s="51" t="s">
        <v>236</v>
      </c>
      <c r="S1260" s="51" t="s">
        <v>282</v>
      </c>
    </row>
    <row r="1261" spans="1:19" ht="14.1" hidden="1" customHeight="1" x14ac:dyDescent="0.3">
      <c r="A1261" s="52" t="s">
        <v>99</v>
      </c>
      <c r="B1261" s="51" t="s">
        <v>207</v>
      </c>
      <c r="C1261" s="51" t="s">
        <v>100</v>
      </c>
      <c r="D1261" s="51" t="s">
        <v>1667</v>
      </c>
      <c r="E1261" s="51" t="s">
        <v>1668</v>
      </c>
      <c r="F1261" s="51" t="s">
        <v>103</v>
      </c>
      <c r="G1261" s="53">
        <v>45820</v>
      </c>
      <c r="H1261" s="53">
        <v>45820</v>
      </c>
      <c r="I1261" s="51" t="s">
        <v>104</v>
      </c>
      <c r="J1261" s="51" t="s">
        <v>405</v>
      </c>
      <c r="K1261" s="51" t="s">
        <v>406</v>
      </c>
      <c r="L1261" s="51" t="s">
        <v>279</v>
      </c>
      <c r="M1261" s="51" t="s">
        <v>280</v>
      </c>
      <c r="N1261" s="51" t="s">
        <v>99</v>
      </c>
      <c r="O1261" s="51" t="s">
        <v>281</v>
      </c>
      <c r="P1261" s="54">
        <v>230093.7</v>
      </c>
      <c r="Q1261" s="51" t="s">
        <v>99</v>
      </c>
      <c r="R1261" s="51" t="s">
        <v>1669</v>
      </c>
      <c r="S1261" s="51" t="s">
        <v>282</v>
      </c>
    </row>
    <row r="1262" spans="1:19" ht="14.1" hidden="1" customHeight="1" x14ac:dyDescent="0.3">
      <c r="A1262" s="52" t="s">
        <v>99</v>
      </c>
      <c r="B1262" s="51" t="s">
        <v>207</v>
      </c>
      <c r="C1262" s="51" t="s">
        <v>100</v>
      </c>
      <c r="D1262" s="51" t="s">
        <v>1672</v>
      </c>
      <c r="E1262" s="51" t="s">
        <v>1673</v>
      </c>
      <c r="F1262" s="51" t="s">
        <v>103</v>
      </c>
      <c r="G1262" s="53">
        <v>45819</v>
      </c>
      <c r="H1262" s="53">
        <v>45820</v>
      </c>
      <c r="I1262" s="51" t="s">
        <v>104</v>
      </c>
      <c r="J1262" s="51" t="s">
        <v>405</v>
      </c>
      <c r="K1262" s="51" t="s">
        <v>406</v>
      </c>
      <c r="L1262" s="51" t="s">
        <v>594</v>
      </c>
      <c r="M1262" s="51" t="s">
        <v>280</v>
      </c>
      <c r="N1262" s="51" t="s">
        <v>99</v>
      </c>
      <c r="O1262" s="51" t="s">
        <v>281</v>
      </c>
      <c r="P1262" s="54">
        <v>304.72000000000003</v>
      </c>
      <c r="Q1262" s="51" t="s">
        <v>99</v>
      </c>
      <c r="R1262" s="51" t="s">
        <v>1669</v>
      </c>
      <c r="S1262" s="51" t="s">
        <v>282</v>
      </c>
    </row>
    <row r="1263" spans="1:19" ht="14.1" hidden="1" customHeight="1" x14ac:dyDescent="0.3">
      <c r="A1263" s="52" t="s">
        <v>99</v>
      </c>
      <c r="B1263" s="51" t="s">
        <v>207</v>
      </c>
      <c r="C1263" s="51" t="s">
        <v>100</v>
      </c>
      <c r="D1263" s="51" t="s">
        <v>1674</v>
      </c>
      <c r="E1263" s="51" t="s">
        <v>1675</v>
      </c>
      <c r="F1263" s="51" t="s">
        <v>103</v>
      </c>
      <c r="G1263" s="53">
        <v>45819</v>
      </c>
      <c r="H1263" s="53">
        <v>45820</v>
      </c>
      <c r="I1263" s="51" t="s">
        <v>104</v>
      </c>
      <c r="J1263" s="51" t="s">
        <v>405</v>
      </c>
      <c r="K1263" s="51" t="s">
        <v>406</v>
      </c>
      <c r="L1263" s="51" t="s">
        <v>594</v>
      </c>
      <c r="M1263" s="51" t="s">
        <v>280</v>
      </c>
      <c r="N1263" s="51" t="s">
        <v>99</v>
      </c>
      <c r="O1263" s="51" t="s">
        <v>281</v>
      </c>
      <c r="P1263" s="54">
        <v>2747902.1</v>
      </c>
      <c r="Q1263" s="51" t="s">
        <v>99</v>
      </c>
      <c r="R1263" s="51" t="s">
        <v>1669</v>
      </c>
      <c r="S1263" s="51" t="s">
        <v>282</v>
      </c>
    </row>
    <row r="1264" spans="1:19" ht="14.1" hidden="1" customHeight="1" x14ac:dyDescent="0.3">
      <c r="A1264" s="52" t="s">
        <v>99</v>
      </c>
      <c r="B1264" s="51" t="s">
        <v>207</v>
      </c>
      <c r="C1264" s="51" t="s">
        <v>100</v>
      </c>
      <c r="D1264" s="51" t="s">
        <v>1676</v>
      </c>
      <c r="E1264" s="51" t="s">
        <v>1677</v>
      </c>
      <c r="F1264" s="51" t="s">
        <v>103</v>
      </c>
      <c r="G1264" s="53">
        <v>45762</v>
      </c>
      <c r="H1264" s="53">
        <v>45818</v>
      </c>
      <c r="I1264" s="51" t="s">
        <v>104</v>
      </c>
      <c r="J1264" s="51" t="s">
        <v>405</v>
      </c>
      <c r="K1264" s="51" t="s">
        <v>406</v>
      </c>
      <c r="L1264" s="51" t="s">
        <v>594</v>
      </c>
      <c r="M1264" s="51" t="s">
        <v>280</v>
      </c>
      <c r="N1264" s="51" t="s">
        <v>99</v>
      </c>
      <c r="O1264" s="51" t="s">
        <v>281</v>
      </c>
      <c r="P1264" s="54">
        <v>2331250.14</v>
      </c>
      <c r="Q1264" s="51" t="s">
        <v>99</v>
      </c>
      <c r="R1264" s="51" t="s">
        <v>236</v>
      </c>
      <c r="S1264" s="51" t="s">
        <v>282</v>
      </c>
    </row>
    <row r="1265" spans="1:19" ht="14.1" hidden="1" customHeight="1" x14ac:dyDescent="0.3">
      <c r="A1265" s="52" t="s">
        <v>99</v>
      </c>
      <c r="B1265" s="51" t="s">
        <v>207</v>
      </c>
      <c r="C1265" s="51" t="s">
        <v>100</v>
      </c>
      <c r="D1265" s="51" t="s">
        <v>1678</v>
      </c>
      <c r="E1265" s="51" t="s">
        <v>1679</v>
      </c>
      <c r="F1265" s="51" t="s">
        <v>103</v>
      </c>
      <c r="G1265" s="53">
        <v>45792</v>
      </c>
      <c r="H1265" s="53">
        <v>45818</v>
      </c>
      <c r="I1265" s="51" t="s">
        <v>104</v>
      </c>
      <c r="J1265" s="51" t="s">
        <v>405</v>
      </c>
      <c r="K1265" s="51" t="s">
        <v>406</v>
      </c>
      <c r="L1265" s="51" t="s">
        <v>594</v>
      </c>
      <c r="M1265" s="51" t="s">
        <v>280</v>
      </c>
      <c r="N1265" s="51" t="s">
        <v>99</v>
      </c>
      <c r="O1265" s="51" t="s">
        <v>281</v>
      </c>
      <c r="P1265" s="54">
        <v>0.71</v>
      </c>
      <c r="Q1265" s="51" t="s">
        <v>99</v>
      </c>
      <c r="R1265" s="51" t="s">
        <v>236</v>
      </c>
      <c r="S1265" s="51" t="s">
        <v>282</v>
      </c>
    </row>
    <row r="1266" spans="1:19" ht="14.1" hidden="1" customHeight="1" x14ac:dyDescent="0.3">
      <c r="A1266" s="52" t="s">
        <v>99</v>
      </c>
      <c r="B1266" s="51" t="s">
        <v>207</v>
      </c>
      <c r="C1266" s="51" t="s">
        <v>100</v>
      </c>
      <c r="D1266" s="51" t="s">
        <v>1680</v>
      </c>
      <c r="E1266" s="51" t="s">
        <v>1681</v>
      </c>
      <c r="F1266" s="51" t="s">
        <v>103</v>
      </c>
      <c r="G1266" s="53">
        <v>45792</v>
      </c>
      <c r="H1266" s="53">
        <v>45818</v>
      </c>
      <c r="I1266" s="51" t="s">
        <v>104</v>
      </c>
      <c r="J1266" s="51" t="s">
        <v>405</v>
      </c>
      <c r="K1266" s="51" t="s">
        <v>406</v>
      </c>
      <c r="L1266" s="51" t="s">
        <v>594</v>
      </c>
      <c r="M1266" s="51" t="s">
        <v>280</v>
      </c>
      <c r="N1266" s="51" t="s">
        <v>99</v>
      </c>
      <c r="O1266" s="51" t="s">
        <v>281</v>
      </c>
      <c r="P1266" s="54">
        <v>3516.99</v>
      </c>
      <c r="Q1266" s="51" t="s">
        <v>99</v>
      </c>
      <c r="R1266" s="51" t="s">
        <v>236</v>
      </c>
      <c r="S1266" s="51" t="s">
        <v>282</v>
      </c>
    </row>
    <row r="1267" spans="1:19" ht="14.1" hidden="1" customHeight="1" x14ac:dyDescent="0.3">
      <c r="A1267" s="52" t="s">
        <v>99</v>
      </c>
      <c r="B1267" s="51" t="s">
        <v>207</v>
      </c>
      <c r="C1267" s="51" t="s">
        <v>100</v>
      </c>
      <c r="D1267" s="51" t="s">
        <v>1682</v>
      </c>
      <c r="E1267" s="51" t="s">
        <v>1683</v>
      </c>
      <c r="F1267" s="51" t="s">
        <v>103</v>
      </c>
      <c r="G1267" s="53">
        <v>45792</v>
      </c>
      <c r="H1267" s="53">
        <v>45818</v>
      </c>
      <c r="I1267" s="51" t="s">
        <v>104</v>
      </c>
      <c r="J1267" s="51" t="s">
        <v>405</v>
      </c>
      <c r="K1267" s="51" t="s">
        <v>406</v>
      </c>
      <c r="L1267" s="51" t="s">
        <v>594</v>
      </c>
      <c r="M1267" s="51" t="s">
        <v>280</v>
      </c>
      <c r="N1267" s="51" t="s">
        <v>99</v>
      </c>
      <c r="O1267" s="51" t="s">
        <v>281</v>
      </c>
      <c r="P1267" s="54">
        <v>2316393.0499999998</v>
      </c>
      <c r="Q1267" s="51" t="s">
        <v>99</v>
      </c>
      <c r="R1267" s="51" t="s">
        <v>236</v>
      </c>
      <c r="S1267" s="51" t="s">
        <v>282</v>
      </c>
    </row>
    <row r="1268" spans="1:19" ht="14.1" hidden="1" customHeight="1" x14ac:dyDescent="0.3">
      <c r="A1268" s="52" t="s">
        <v>99</v>
      </c>
      <c r="B1268" s="51" t="s">
        <v>207</v>
      </c>
      <c r="C1268" s="51" t="s">
        <v>100</v>
      </c>
      <c r="D1268" s="51" t="s">
        <v>1684</v>
      </c>
      <c r="E1268" s="51" t="s">
        <v>99</v>
      </c>
      <c r="F1268" s="51" t="s">
        <v>287</v>
      </c>
      <c r="G1268" s="53">
        <v>45838</v>
      </c>
      <c r="H1268" s="53">
        <v>45838</v>
      </c>
      <c r="I1268" s="51" t="s">
        <v>104</v>
      </c>
      <c r="J1268" s="51" t="s">
        <v>288</v>
      </c>
      <c r="K1268" s="51" t="s">
        <v>289</v>
      </c>
      <c r="L1268" s="51" t="s">
        <v>99</v>
      </c>
      <c r="M1268" s="51" t="s">
        <v>280</v>
      </c>
      <c r="N1268" s="51" t="s">
        <v>290</v>
      </c>
      <c r="O1268" s="51" t="s">
        <v>99</v>
      </c>
      <c r="P1268" s="54">
        <v>43650.87</v>
      </c>
      <c r="Q1268" s="51" t="s">
        <v>99</v>
      </c>
      <c r="R1268" s="51" t="s">
        <v>1685</v>
      </c>
      <c r="S1268" s="51" t="s">
        <v>1686</v>
      </c>
    </row>
    <row r="1269" spans="1:19" ht="14.1" hidden="1" customHeight="1" x14ac:dyDescent="0.3">
      <c r="A1269" s="52" t="s">
        <v>99</v>
      </c>
      <c r="B1269" s="51" t="s">
        <v>207</v>
      </c>
      <c r="C1269" s="51" t="s">
        <v>100</v>
      </c>
      <c r="D1269" s="51" t="s">
        <v>1687</v>
      </c>
      <c r="E1269" s="51" t="s">
        <v>99</v>
      </c>
      <c r="F1269" s="51" t="s">
        <v>287</v>
      </c>
      <c r="G1269" s="53">
        <v>45838</v>
      </c>
      <c r="H1269" s="53">
        <v>45838</v>
      </c>
      <c r="I1269" s="51" t="s">
        <v>104</v>
      </c>
      <c r="J1269" s="51" t="s">
        <v>294</v>
      </c>
      <c r="K1269" s="51" t="s">
        <v>295</v>
      </c>
      <c r="L1269" s="51" t="s">
        <v>99</v>
      </c>
      <c r="M1269" s="51" t="s">
        <v>280</v>
      </c>
      <c r="N1269" s="51" t="s">
        <v>290</v>
      </c>
      <c r="O1269" s="51" t="s">
        <v>99</v>
      </c>
      <c r="P1269" s="54">
        <v>2060423.12</v>
      </c>
      <c r="Q1269" s="51" t="s">
        <v>99</v>
      </c>
      <c r="R1269" s="51" t="s">
        <v>1685</v>
      </c>
      <c r="S1269" s="51" t="s">
        <v>1688</v>
      </c>
    </row>
    <row r="1270" spans="1:19" ht="14.1" hidden="1" customHeight="1" x14ac:dyDescent="0.3">
      <c r="A1270" s="52" t="s">
        <v>99</v>
      </c>
      <c r="B1270" s="51" t="s">
        <v>207</v>
      </c>
      <c r="C1270" s="51" t="s">
        <v>100</v>
      </c>
      <c r="D1270" s="51" t="s">
        <v>1689</v>
      </c>
      <c r="E1270" s="51" t="s">
        <v>1690</v>
      </c>
      <c r="F1270" s="51" t="s">
        <v>103</v>
      </c>
      <c r="G1270" s="53">
        <v>45793</v>
      </c>
      <c r="H1270" s="53">
        <v>45818</v>
      </c>
      <c r="I1270" s="51" t="s">
        <v>104</v>
      </c>
      <c r="J1270" s="51" t="s">
        <v>500</v>
      </c>
      <c r="K1270" s="51" t="s">
        <v>501</v>
      </c>
      <c r="L1270" s="51" t="s">
        <v>279</v>
      </c>
      <c r="M1270" s="51" t="s">
        <v>280</v>
      </c>
      <c r="N1270" s="51" t="s">
        <v>99</v>
      </c>
      <c r="O1270" s="51" t="s">
        <v>502</v>
      </c>
      <c r="P1270" s="54">
        <v>85403.31</v>
      </c>
      <c r="Q1270" s="51" t="s">
        <v>99</v>
      </c>
      <c r="R1270" s="51" t="s">
        <v>236</v>
      </c>
      <c r="S1270" s="51" t="s">
        <v>1691</v>
      </c>
    </row>
    <row r="1271" spans="1:19" ht="14.1" hidden="1" customHeight="1" x14ac:dyDescent="0.3">
      <c r="A1271" s="52" t="s">
        <v>99</v>
      </c>
      <c r="B1271" s="51" t="s">
        <v>207</v>
      </c>
      <c r="C1271" s="51" t="s">
        <v>100</v>
      </c>
      <c r="D1271" s="51" t="s">
        <v>1692</v>
      </c>
      <c r="E1271" s="51" t="s">
        <v>1693</v>
      </c>
      <c r="F1271" s="51" t="s">
        <v>103</v>
      </c>
      <c r="G1271" s="53">
        <v>45818</v>
      </c>
      <c r="H1271" s="53">
        <v>45820</v>
      </c>
      <c r="I1271" s="51" t="s">
        <v>167</v>
      </c>
      <c r="J1271" s="51" t="s">
        <v>500</v>
      </c>
      <c r="K1271" s="51" t="s">
        <v>501</v>
      </c>
      <c r="L1271" s="51" t="s">
        <v>279</v>
      </c>
      <c r="M1271" s="51" t="s">
        <v>280</v>
      </c>
      <c r="N1271" s="51" t="s">
        <v>99</v>
      </c>
      <c r="O1271" s="51" t="s">
        <v>281</v>
      </c>
      <c r="P1271" s="54">
        <v>-2414.4299999999998</v>
      </c>
      <c r="Q1271" s="51" t="s">
        <v>99</v>
      </c>
      <c r="R1271" s="51" t="s">
        <v>1669</v>
      </c>
      <c r="S1271" s="51" t="s">
        <v>1694</v>
      </c>
    </row>
    <row r="1272" spans="1:19" ht="14.1" hidden="1" customHeight="1" x14ac:dyDescent="0.3">
      <c r="A1272" s="52" t="s">
        <v>99</v>
      </c>
      <c r="B1272" s="51" t="s">
        <v>207</v>
      </c>
      <c r="C1272" s="51" t="s">
        <v>100</v>
      </c>
      <c r="D1272" s="51" t="s">
        <v>1695</v>
      </c>
      <c r="E1272" s="51" t="s">
        <v>1696</v>
      </c>
      <c r="F1272" s="51" t="s">
        <v>103</v>
      </c>
      <c r="G1272" s="53">
        <v>45818</v>
      </c>
      <c r="H1272" s="53">
        <v>45820</v>
      </c>
      <c r="I1272" s="51" t="s">
        <v>104</v>
      </c>
      <c r="J1272" s="51" t="s">
        <v>500</v>
      </c>
      <c r="K1272" s="51" t="s">
        <v>501</v>
      </c>
      <c r="L1272" s="51" t="s">
        <v>279</v>
      </c>
      <c r="M1272" s="51" t="s">
        <v>280</v>
      </c>
      <c r="N1272" s="51" t="s">
        <v>99</v>
      </c>
      <c r="O1272" s="51" t="s">
        <v>281</v>
      </c>
      <c r="P1272" s="54">
        <v>1875115.21</v>
      </c>
      <c r="Q1272" s="51" t="s">
        <v>99</v>
      </c>
      <c r="R1272" s="51" t="s">
        <v>1669</v>
      </c>
      <c r="S1272" s="51" t="s">
        <v>282</v>
      </c>
    </row>
    <row r="1273" spans="1:19" ht="14.1" hidden="1" customHeight="1" x14ac:dyDescent="0.3">
      <c r="A1273" s="52" t="s">
        <v>99</v>
      </c>
      <c r="B1273" s="51" t="s">
        <v>207</v>
      </c>
      <c r="C1273" s="51" t="s">
        <v>100</v>
      </c>
      <c r="D1273" s="51" t="s">
        <v>1697</v>
      </c>
      <c r="E1273" s="51" t="s">
        <v>1698</v>
      </c>
      <c r="F1273" s="51" t="s">
        <v>103</v>
      </c>
      <c r="G1273" s="53">
        <v>45821</v>
      </c>
      <c r="H1273" s="53">
        <v>45824</v>
      </c>
      <c r="I1273" s="51" t="s">
        <v>104</v>
      </c>
      <c r="J1273" s="51" t="s">
        <v>500</v>
      </c>
      <c r="K1273" s="51" t="s">
        <v>501</v>
      </c>
      <c r="L1273" s="51" t="s">
        <v>279</v>
      </c>
      <c r="M1273" s="51" t="s">
        <v>280</v>
      </c>
      <c r="N1273" s="51" t="s">
        <v>99</v>
      </c>
      <c r="O1273" s="51" t="s">
        <v>502</v>
      </c>
      <c r="P1273" s="54">
        <v>122693.99</v>
      </c>
      <c r="Q1273" s="51" t="s">
        <v>99</v>
      </c>
      <c r="R1273" s="51" t="s">
        <v>1666</v>
      </c>
      <c r="S1273" s="51" t="s">
        <v>1691</v>
      </c>
    </row>
    <row r="1274" spans="1:19" ht="14.1" hidden="1" customHeight="1" x14ac:dyDescent="0.3">
      <c r="A1274" s="52" t="s">
        <v>99</v>
      </c>
      <c r="B1274" s="51" t="s">
        <v>207</v>
      </c>
      <c r="C1274" s="51" t="s">
        <v>100</v>
      </c>
      <c r="D1274" s="51" t="s">
        <v>1699</v>
      </c>
      <c r="E1274" s="51" t="s">
        <v>499</v>
      </c>
      <c r="F1274" s="51" t="s">
        <v>166</v>
      </c>
      <c r="G1274" s="53">
        <v>45818</v>
      </c>
      <c r="H1274" s="53">
        <v>45818</v>
      </c>
      <c r="I1274" s="51" t="s">
        <v>104</v>
      </c>
      <c r="J1274" s="51" t="s">
        <v>500</v>
      </c>
      <c r="K1274" s="51" t="s">
        <v>501</v>
      </c>
      <c r="L1274" s="51" t="s">
        <v>99</v>
      </c>
      <c r="M1274" s="51" t="s">
        <v>280</v>
      </c>
      <c r="N1274" s="51" t="s">
        <v>99</v>
      </c>
      <c r="O1274" s="51" t="s">
        <v>502</v>
      </c>
      <c r="P1274" s="54">
        <v>184533.34</v>
      </c>
      <c r="Q1274" s="51" t="s">
        <v>99</v>
      </c>
      <c r="R1274" s="51" t="s">
        <v>236</v>
      </c>
      <c r="S1274" s="51" t="s">
        <v>1700</v>
      </c>
    </row>
    <row r="1275" spans="1:19" ht="14.1" hidden="1" customHeight="1" x14ac:dyDescent="0.3">
      <c r="A1275" s="52" t="s">
        <v>99</v>
      </c>
      <c r="B1275" s="51" t="s">
        <v>207</v>
      </c>
      <c r="C1275" s="51" t="s">
        <v>100</v>
      </c>
      <c r="D1275" s="51" t="s">
        <v>1699</v>
      </c>
      <c r="E1275" s="51" t="s">
        <v>499</v>
      </c>
      <c r="F1275" s="51" t="s">
        <v>166</v>
      </c>
      <c r="G1275" s="53">
        <v>45818</v>
      </c>
      <c r="H1275" s="53">
        <v>45818</v>
      </c>
      <c r="I1275" s="51" t="s">
        <v>167</v>
      </c>
      <c r="J1275" s="51" t="s">
        <v>500</v>
      </c>
      <c r="K1275" s="51" t="s">
        <v>501</v>
      </c>
      <c r="L1275" s="51" t="s">
        <v>99</v>
      </c>
      <c r="M1275" s="51" t="s">
        <v>280</v>
      </c>
      <c r="N1275" s="51" t="s">
        <v>99</v>
      </c>
      <c r="O1275" s="51" t="s">
        <v>281</v>
      </c>
      <c r="P1275" s="54">
        <v>-184533.34</v>
      </c>
      <c r="Q1275" s="51" t="s">
        <v>99</v>
      </c>
      <c r="R1275" s="51" t="s">
        <v>236</v>
      </c>
      <c r="S1275" s="51" t="s">
        <v>1700</v>
      </c>
    </row>
    <row r="1276" spans="1:19" ht="14.1" hidden="1" customHeight="1" x14ac:dyDescent="0.3">
      <c r="A1276" s="52" t="s">
        <v>99</v>
      </c>
      <c r="B1276" s="51" t="s">
        <v>207</v>
      </c>
      <c r="C1276" s="51" t="s">
        <v>100</v>
      </c>
      <c r="D1276" s="51" t="s">
        <v>1701</v>
      </c>
      <c r="E1276" s="51" t="s">
        <v>1702</v>
      </c>
      <c r="F1276" s="51" t="s">
        <v>103</v>
      </c>
      <c r="G1276" s="53">
        <v>45793</v>
      </c>
      <c r="H1276" s="53">
        <v>45818</v>
      </c>
      <c r="I1276" s="51" t="s">
        <v>104</v>
      </c>
      <c r="J1276" s="51" t="s">
        <v>500</v>
      </c>
      <c r="K1276" s="51" t="s">
        <v>501</v>
      </c>
      <c r="L1276" s="51" t="s">
        <v>279</v>
      </c>
      <c r="M1276" s="51" t="s">
        <v>280</v>
      </c>
      <c r="N1276" s="51" t="s">
        <v>99</v>
      </c>
      <c r="O1276" s="51" t="s">
        <v>281</v>
      </c>
      <c r="P1276" s="54">
        <v>1880198.88</v>
      </c>
      <c r="Q1276" s="51" t="s">
        <v>99</v>
      </c>
      <c r="R1276" s="51" t="s">
        <v>236</v>
      </c>
      <c r="S1276" s="51" t="s">
        <v>282</v>
      </c>
    </row>
    <row r="1277" spans="1:19" ht="14.1" hidden="1" customHeight="1" x14ac:dyDescent="0.3">
      <c r="A1277" s="52" t="s">
        <v>99</v>
      </c>
      <c r="B1277" s="51" t="s">
        <v>207</v>
      </c>
      <c r="C1277" s="51" t="s">
        <v>100</v>
      </c>
      <c r="D1277" s="51" t="s">
        <v>1703</v>
      </c>
      <c r="E1277" s="51" t="s">
        <v>1704</v>
      </c>
      <c r="F1277" s="51" t="s">
        <v>103</v>
      </c>
      <c r="G1277" s="53">
        <v>45777</v>
      </c>
      <c r="H1277" s="53">
        <v>45818</v>
      </c>
      <c r="I1277" s="51" t="s">
        <v>104</v>
      </c>
      <c r="J1277" s="51" t="s">
        <v>126</v>
      </c>
      <c r="K1277" s="51" t="s">
        <v>127</v>
      </c>
      <c r="L1277" s="51" t="s">
        <v>610</v>
      </c>
      <c r="M1277" s="51" t="s">
        <v>280</v>
      </c>
      <c r="N1277" s="51" t="s">
        <v>99</v>
      </c>
      <c r="O1277" s="51" t="s">
        <v>281</v>
      </c>
      <c r="P1277" s="54">
        <v>30000</v>
      </c>
      <c r="Q1277" s="51" t="s">
        <v>99</v>
      </c>
      <c r="R1277" s="51" t="s">
        <v>236</v>
      </c>
      <c r="S1277" s="51" t="s">
        <v>313</v>
      </c>
    </row>
    <row r="1278" spans="1:19" ht="14.1" hidden="1" customHeight="1" x14ac:dyDescent="0.3">
      <c r="A1278" s="52" t="s">
        <v>99</v>
      </c>
      <c r="B1278" s="51" t="s">
        <v>207</v>
      </c>
      <c r="C1278" s="51" t="s">
        <v>100</v>
      </c>
      <c r="D1278" s="51" t="s">
        <v>1662</v>
      </c>
      <c r="E1278" s="51" t="s">
        <v>1663</v>
      </c>
      <c r="F1278" s="51" t="s">
        <v>103</v>
      </c>
      <c r="G1278" s="53">
        <v>45804</v>
      </c>
      <c r="H1278" s="53">
        <v>45818</v>
      </c>
      <c r="I1278" s="51" t="s">
        <v>104</v>
      </c>
      <c r="J1278" s="51" t="s">
        <v>297</v>
      </c>
      <c r="K1278" s="51" t="s">
        <v>298</v>
      </c>
      <c r="L1278" s="51" t="s">
        <v>279</v>
      </c>
      <c r="M1278" s="51" t="s">
        <v>280</v>
      </c>
      <c r="N1278" s="51" t="s">
        <v>99</v>
      </c>
      <c r="O1278" s="51" t="s">
        <v>281</v>
      </c>
      <c r="P1278" s="54">
        <v>6621</v>
      </c>
      <c r="Q1278" s="51" t="s">
        <v>99</v>
      </c>
      <c r="R1278" s="51" t="s">
        <v>236</v>
      </c>
      <c r="S1278" s="51" t="s">
        <v>313</v>
      </c>
    </row>
    <row r="1279" spans="1:19" ht="14.1" hidden="1" customHeight="1" x14ac:dyDescent="0.3">
      <c r="A1279" s="52" t="s">
        <v>99</v>
      </c>
      <c r="B1279" s="51" t="s">
        <v>207</v>
      </c>
      <c r="C1279" s="51" t="s">
        <v>100</v>
      </c>
      <c r="D1279" s="51" t="s">
        <v>1705</v>
      </c>
      <c r="E1279" s="51" t="s">
        <v>1706</v>
      </c>
      <c r="F1279" s="51" t="s">
        <v>103</v>
      </c>
      <c r="G1279" s="53">
        <v>45804</v>
      </c>
      <c r="H1279" s="53">
        <v>45818</v>
      </c>
      <c r="I1279" s="51" t="s">
        <v>104</v>
      </c>
      <c r="J1279" s="51" t="s">
        <v>297</v>
      </c>
      <c r="K1279" s="51" t="s">
        <v>298</v>
      </c>
      <c r="L1279" s="51" t="s">
        <v>279</v>
      </c>
      <c r="M1279" s="51" t="s">
        <v>280</v>
      </c>
      <c r="N1279" s="51" t="s">
        <v>99</v>
      </c>
      <c r="O1279" s="51" t="s">
        <v>281</v>
      </c>
      <c r="P1279" s="54">
        <v>790664</v>
      </c>
      <c r="Q1279" s="51" t="s">
        <v>99</v>
      </c>
      <c r="R1279" s="51" t="s">
        <v>236</v>
      </c>
      <c r="S1279" s="51" t="s">
        <v>282</v>
      </c>
    </row>
    <row r="1280" spans="1:19" ht="14.1" hidden="1" customHeight="1" x14ac:dyDescent="0.3">
      <c r="A1280" s="52" t="s">
        <v>99</v>
      </c>
      <c r="B1280" s="51" t="s">
        <v>207</v>
      </c>
      <c r="C1280" s="51" t="s">
        <v>100</v>
      </c>
      <c r="D1280" s="51" t="s">
        <v>1707</v>
      </c>
      <c r="E1280" s="51" t="s">
        <v>1708</v>
      </c>
      <c r="F1280" s="51" t="s">
        <v>103</v>
      </c>
      <c r="G1280" s="53">
        <v>45800</v>
      </c>
      <c r="H1280" s="53">
        <v>45818</v>
      </c>
      <c r="I1280" s="51" t="s">
        <v>104</v>
      </c>
      <c r="J1280" s="51" t="s">
        <v>297</v>
      </c>
      <c r="K1280" s="51" t="s">
        <v>298</v>
      </c>
      <c r="L1280" s="51" t="s">
        <v>279</v>
      </c>
      <c r="M1280" s="51" t="s">
        <v>280</v>
      </c>
      <c r="N1280" s="51" t="s">
        <v>99</v>
      </c>
      <c r="O1280" s="51" t="s">
        <v>281</v>
      </c>
      <c r="P1280" s="54">
        <v>2814199.73</v>
      </c>
      <c r="Q1280" s="51" t="s">
        <v>99</v>
      </c>
      <c r="R1280" s="51" t="s">
        <v>236</v>
      </c>
      <c r="S1280" s="51" t="s">
        <v>282</v>
      </c>
    </row>
    <row r="1281" spans="1:19" ht="14.1" hidden="1" customHeight="1" x14ac:dyDescent="0.3">
      <c r="A1281" s="52" t="s">
        <v>99</v>
      </c>
      <c r="B1281" s="51" t="s">
        <v>207</v>
      </c>
      <c r="C1281" s="51" t="s">
        <v>100</v>
      </c>
      <c r="D1281" s="51" t="s">
        <v>1709</v>
      </c>
      <c r="E1281" s="51" t="s">
        <v>1710</v>
      </c>
      <c r="F1281" s="51" t="s">
        <v>103</v>
      </c>
      <c r="G1281" s="53">
        <v>45807</v>
      </c>
      <c r="H1281" s="53">
        <v>45818</v>
      </c>
      <c r="I1281" s="51" t="s">
        <v>104</v>
      </c>
      <c r="J1281" s="51" t="s">
        <v>297</v>
      </c>
      <c r="K1281" s="51" t="s">
        <v>298</v>
      </c>
      <c r="L1281" s="51" t="s">
        <v>285</v>
      </c>
      <c r="M1281" s="51" t="s">
        <v>280</v>
      </c>
      <c r="N1281" s="51" t="s">
        <v>99</v>
      </c>
      <c r="O1281" s="51" t="s">
        <v>281</v>
      </c>
      <c r="P1281" s="54">
        <v>949595</v>
      </c>
      <c r="Q1281" s="51" t="s">
        <v>99</v>
      </c>
      <c r="R1281" s="51" t="s">
        <v>236</v>
      </c>
      <c r="S1281" s="51" t="s">
        <v>282</v>
      </c>
    </row>
    <row r="1282" spans="1:19" ht="14.1" hidden="1" customHeight="1" x14ac:dyDescent="0.3">
      <c r="A1282" s="52" t="s">
        <v>99</v>
      </c>
      <c r="B1282" s="51" t="s">
        <v>207</v>
      </c>
      <c r="C1282" s="51" t="s">
        <v>100</v>
      </c>
      <c r="D1282" s="51" t="s">
        <v>1711</v>
      </c>
      <c r="E1282" s="51" t="s">
        <v>1712</v>
      </c>
      <c r="F1282" s="51" t="s">
        <v>103</v>
      </c>
      <c r="G1282" s="53">
        <v>45807</v>
      </c>
      <c r="H1282" s="53">
        <v>45818</v>
      </c>
      <c r="I1282" s="51" t="s">
        <v>104</v>
      </c>
      <c r="J1282" s="51" t="s">
        <v>297</v>
      </c>
      <c r="K1282" s="51" t="s">
        <v>298</v>
      </c>
      <c r="L1282" s="51" t="s">
        <v>285</v>
      </c>
      <c r="M1282" s="51" t="s">
        <v>280</v>
      </c>
      <c r="N1282" s="51" t="s">
        <v>99</v>
      </c>
      <c r="O1282" s="51" t="s">
        <v>281</v>
      </c>
      <c r="P1282" s="54">
        <v>123246</v>
      </c>
      <c r="Q1282" s="51" t="s">
        <v>99</v>
      </c>
      <c r="R1282" s="51" t="s">
        <v>236</v>
      </c>
      <c r="S1282" s="51" t="s">
        <v>282</v>
      </c>
    </row>
    <row r="1283" spans="1:19" ht="14.1" hidden="1" customHeight="1" x14ac:dyDescent="0.3">
      <c r="A1283" s="52" t="s">
        <v>99</v>
      </c>
      <c r="B1283" s="51" t="s">
        <v>207</v>
      </c>
      <c r="C1283" s="51" t="s">
        <v>100</v>
      </c>
      <c r="D1283" s="51" t="s">
        <v>1713</v>
      </c>
      <c r="E1283" s="51" t="s">
        <v>1714</v>
      </c>
      <c r="F1283" s="51" t="s">
        <v>103</v>
      </c>
      <c r="G1283" s="53">
        <v>45807</v>
      </c>
      <c r="H1283" s="53">
        <v>45820</v>
      </c>
      <c r="I1283" s="51" t="s">
        <v>104</v>
      </c>
      <c r="J1283" s="51" t="s">
        <v>297</v>
      </c>
      <c r="K1283" s="51" t="s">
        <v>298</v>
      </c>
      <c r="L1283" s="51" t="s">
        <v>310</v>
      </c>
      <c r="M1283" s="51" t="s">
        <v>280</v>
      </c>
      <c r="N1283" s="51" t="s">
        <v>99</v>
      </c>
      <c r="O1283" s="51" t="s">
        <v>281</v>
      </c>
      <c r="P1283" s="54">
        <v>935620.4</v>
      </c>
      <c r="Q1283" s="51" t="s">
        <v>99</v>
      </c>
      <c r="R1283" s="51" t="s">
        <v>1669</v>
      </c>
      <c r="S1283" s="51" t="s">
        <v>282</v>
      </c>
    </row>
    <row r="1284" spans="1:19" ht="14.1" hidden="1" customHeight="1" x14ac:dyDescent="0.3">
      <c r="A1284" s="52" t="s">
        <v>99</v>
      </c>
      <c r="B1284" s="51" t="s">
        <v>207</v>
      </c>
      <c r="C1284" s="51" t="s">
        <v>100</v>
      </c>
      <c r="D1284" s="51" t="s">
        <v>1713</v>
      </c>
      <c r="E1284" s="51" t="s">
        <v>1714</v>
      </c>
      <c r="F1284" s="51" t="s">
        <v>103</v>
      </c>
      <c r="G1284" s="53">
        <v>45807</v>
      </c>
      <c r="H1284" s="53">
        <v>45820</v>
      </c>
      <c r="I1284" s="51" t="s">
        <v>104</v>
      </c>
      <c r="J1284" s="51" t="s">
        <v>297</v>
      </c>
      <c r="K1284" s="51" t="s">
        <v>298</v>
      </c>
      <c r="L1284" s="51" t="s">
        <v>310</v>
      </c>
      <c r="M1284" s="51" t="s">
        <v>280</v>
      </c>
      <c r="N1284" s="51" t="s">
        <v>99</v>
      </c>
      <c r="O1284" s="51" t="s">
        <v>1715</v>
      </c>
      <c r="P1284" s="54">
        <v>22272</v>
      </c>
      <c r="Q1284" s="51" t="s">
        <v>99</v>
      </c>
      <c r="R1284" s="51" t="s">
        <v>1669</v>
      </c>
      <c r="S1284" s="51" t="s">
        <v>1716</v>
      </c>
    </row>
    <row r="1285" spans="1:19" ht="14.1" hidden="1" customHeight="1" x14ac:dyDescent="0.3">
      <c r="A1285" s="52" t="s">
        <v>99</v>
      </c>
      <c r="B1285" s="51" t="s">
        <v>207</v>
      </c>
      <c r="C1285" s="51" t="s">
        <v>100</v>
      </c>
      <c r="D1285" s="51" t="s">
        <v>1717</v>
      </c>
      <c r="E1285" s="51" t="s">
        <v>1718</v>
      </c>
      <c r="F1285" s="51" t="s">
        <v>103</v>
      </c>
      <c r="G1285" s="53">
        <v>45807</v>
      </c>
      <c r="H1285" s="53">
        <v>45820</v>
      </c>
      <c r="I1285" s="51" t="s">
        <v>104</v>
      </c>
      <c r="J1285" s="51" t="s">
        <v>297</v>
      </c>
      <c r="K1285" s="51" t="s">
        <v>298</v>
      </c>
      <c r="L1285" s="51" t="s">
        <v>310</v>
      </c>
      <c r="M1285" s="51" t="s">
        <v>280</v>
      </c>
      <c r="N1285" s="51" t="s">
        <v>99</v>
      </c>
      <c r="O1285" s="51" t="s">
        <v>281</v>
      </c>
      <c r="P1285" s="54">
        <v>50563.44</v>
      </c>
      <c r="Q1285" s="51" t="s">
        <v>99</v>
      </c>
      <c r="R1285" s="51" t="s">
        <v>1669</v>
      </c>
      <c r="S1285" s="51" t="s">
        <v>282</v>
      </c>
    </row>
    <row r="1286" spans="1:19" ht="14.1" hidden="1" customHeight="1" x14ac:dyDescent="0.3">
      <c r="A1286" s="52" t="s">
        <v>99</v>
      </c>
      <c r="B1286" s="51" t="s">
        <v>207</v>
      </c>
      <c r="C1286" s="51" t="s">
        <v>100</v>
      </c>
      <c r="D1286" s="51" t="s">
        <v>1717</v>
      </c>
      <c r="E1286" s="51" t="s">
        <v>1718</v>
      </c>
      <c r="F1286" s="51" t="s">
        <v>103</v>
      </c>
      <c r="G1286" s="53">
        <v>45807</v>
      </c>
      <c r="H1286" s="53">
        <v>45820</v>
      </c>
      <c r="I1286" s="51" t="s">
        <v>104</v>
      </c>
      <c r="J1286" s="51" t="s">
        <v>297</v>
      </c>
      <c r="K1286" s="51" t="s">
        <v>298</v>
      </c>
      <c r="L1286" s="51" t="s">
        <v>310</v>
      </c>
      <c r="M1286" s="51" t="s">
        <v>280</v>
      </c>
      <c r="N1286" s="51" t="s">
        <v>99</v>
      </c>
      <c r="O1286" s="51" t="s">
        <v>515</v>
      </c>
      <c r="P1286" s="54">
        <v>20528.64</v>
      </c>
      <c r="Q1286" s="51" t="s">
        <v>99</v>
      </c>
      <c r="R1286" s="51" t="s">
        <v>1669</v>
      </c>
      <c r="S1286" s="51" t="s">
        <v>1337</v>
      </c>
    </row>
    <row r="1287" spans="1:19" ht="14.1" hidden="1" customHeight="1" x14ac:dyDescent="0.3">
      <c r="A1287" s="52" t="s">
        <v>99</v>
      </c>
      <c r="B1287" s="51" t="s">
        <v>207</v>
      </c>
      <c r="C1287" s="51" t="s">
        <v>100</v>
      </c>
      <c r="D1287" s="51" t="s">
        <v>1717</v>
      </c>
      <c r="E1287" s="51" t="s">
        <v>1718</v>
      </c>
      <c r="F1287" s="51" t="s">
        <v>103</v>
      </c>
      <c r="G1287" s="53">
        <v>45807</v>
      </c>
      <c r="H1287" s="53">
        <v>45820</v>
      </c>
      <c r="I1287" s="51" t="s">
        <v>104</v>
      </c>
      <c r="J1287" s="51" t="s">
        <v>297</v>
      </c>
      <c r="K1287" s="51" t="s">
        <v>298</v>
      </c>
      <c r="L1287" s="51" t="s">
        <v>310</v>
      </c>
      <c r="M1287" s="51" t="s">
        <v>280</v>
      </c>
      <c r="N1287" s="51" t="s">
        <v>99</v>
      </c>
      <c r="O1287" s="51" t="s">
        <v>281</v>
      </c>
      <c r="P1287" s="54">
        <v>341822.04</v>
      </c>
      <c r="Q1287" s="51" t="s">
        <v>99</v>
      </c>
      <c r="R1287" s="51" t="s">
        <v>1669</v>
      </c>
      <c r="S1287" s="51" t="s">
        <v>282</v>
      </c>
    </row>
    <row r="1288" spans="1:19" ht="14.1" hidden="1" customHeight="1" x14ac:dyDescent="0.3">
      <c r="A1288" s="52" t="s">
        <v>99</v>
      </c>
      <c r="B1288" s="51" t="s">
        <v>207</v>
      </c>
      <c r="C1288" s="51" t="s">
        <v>100</v>
      </c>
      <c r="D1288" s="51" t="s">
        <v>1717</v>
      </c>
      <c r="E1288" s="51" t="s">
        <v>1718</v>
      </c>
      <c r="F1288" s="51" t="s">
        <v>103</v>
      </c>
      <c r="G1288" s="53">
        <v>45807</v>
      </c>
      <c r="H1288" s="53">
        <v>45820</v>
      </c>
      <c r="I1288" s="51" t="s">
        <v>104</v>
      </c>
      <c r="J1288" s="51" t="s">
        <v>297</v>
      </c>
      <c r="K1288" s="51" t="s">
        <v>298</v>
      </c>
      <c r="L1288" s="51" t="s">
        <v>310</v>
      </c>
      <c r="M1288" s="51" t="s">
        <v>280</v>
      </c>
      <c r="N1288" s="51" t="s">
        <v>99</v>
      </c>
      <c r="O1288" s="51" t="s">
        <v>281</v>
      </c>
      <c r="P1288" s="54">
        <v>2048534.6</v>
      </c>
      <c r="Q1288" s="51" t="s">
        <v>99</v>
      </c>
      <c r="R1288" s="51" t="s">
        <v>1669</v>
      </c>
      <c r="S1288" s="51" t="s">
        <v>282</v>
      </c>
    </row>
    <row r="1289" spans="1:19" ht="14.1" hidden="1" customHeight="1" x14ac:dyDescent="0.3">
      <c r="A1289" s="52" t="s">
        <v>99</v>
      </c>
      <c r="B1289" s="51" t="s">
        <v>207</v>
      </c>
      <c r="C1289" s="51" t="s">
        <v>100</v>
      </c>
      <c r="D1289" s="51" t="s">
        <v>1717</v>
      </c>
      <c r="E1289" s="51" t="s">
        <v>1718</v>
      </c>
      <c r="F1289" s="51" t="s">
        <v>103</v>
      </c>
      <c r="G1289" s="53">
        <v>45807</v>
      </c>
      <c r="H1289" s="53">
        <v>45820</v>
      </c>
      <c r="I1289" s="51" t="s">
        <v>104</v>
      </c>
      <c r="J1289" s="51" t="s">
        <v>297</v>
      </c>
      <c r="K1289" s="51" t="s">
        <v>298</v>
      </c>
      <c r="L1289" s="51" t="s">
        <v>310</v>
      </c>
      <c r="M1289" s="51" t="s">
        <v>280</v>
      </c>
      <c r="N1289" s="51" t="s">
        <v>99</v>
      </c>
      <c r="O1289" s="51" t="s">
        <v>519</v>
      </c>
      <c r="P1289" s="54">
        <v>97310</v>
      </c>
      <c r="Q1289" s="51" t="s">
        <v>99</v>
      </c>
      <c r="R1289" s="51" t="s">
        <v>1669</v>
      </c>
      <c r="S1289" s="51" t="s">
        <v>1109</v>
      </c>
    </row>
    <row r="1290" spans="1:19" ht="14.1" hidden="1" customHeight="1" x14ac:dyDescent="0.3">
      <c r="A1290" s="52" t="s">
        <v>99</v>
      </c>
      <c r="B1290" s="51" t="s">
        <v>207</v>
      </c>
      <c r="C1290" s="51" t="s">
        <v>100</v>
      </c>
      <c r="D1290" s="51" t="s">
        <v>1717</v>
      </c>
      <c r="E1290" s="51" t="s">
        <v>1718</v>
      </c>
      <c r="F1290" s="51" t="s">
        <v>103</v>
      </c>
      <c r="G1290" s="53">
        <v>45807</v>
      </c>
      <c r="H1290" s="53">
        <v>45820</v>
      </c>
      <c r="I1290" s="51" t="s">
        <v>104</v>
      </c>
      <c r="J1290" s="51" t="s">
        <v>297</v>
      </c>
      <c r="K1290" s="51" t="s">
        <v>298</v>
      </c>
      <c r="L1290" s="51" t="s">
        <v>310</v>
      </c>
      <c r="M1290" s="51" t="s">
        <v>280</v>
      </c>
      <c r="N1290" s="51" t="s">
        <v>99</v>
      </c>
      <c r="O1290" s="51" t="s">
        <v>281</v>
      </c>
      <c r="P1290" s="54">
        <v>121487.81</v>
      </c>
      <c r="Q1290" s="51" t="s">
        <v>99</v>
      </c>
      <c r="R1290" s="51" t="s">
        <v>1669</v>
      </c>
      <c r="S1290" s="51" t="s">
        <v>282</v>
      </c>
    </row>
    <row r="1291" spans="1:19" ht="14.1" hidden="1" customHeight="1" x14ac:dyDescent="0.3">
      <c r="A1291" s="52" t="s">
        <v>99</v>
      </c>
      <c r="B1291" s="51" t="s">
        <v>207</v>
      </c>
      <c r="C1291" s="51" t="s">
        <v>100</v>
      </c>
      <c r="D1291" s="51" t="s">
        <v>1719</v>
      </c>
      <c r="E1291" s="51" t="s">
        <v>1720</v>
      </c>
      <c r="F1291" s="51" t="s">
        <v>103</v>
      </c>
      <c r="G1291" s="53">
        <v>45807</v>
      </c>
      <c r="H1291" s="53">
        <v>45820</v>
      </c>
      <c r="I1291" s="51" t="s">
        <v>104</v>
      </c>
      <c r="J1291" s="51" t="s">
        <v>297</v>
      </c>
      <c r="K1291" s="51" t="s">
        <v>298</v>
      </c>
      <c r="L1291" s="51" t="s">
        <v>310</v>
      </c>
      <c r="M1291" s="51" t="s">
        <v>280</v>
      </c>
      <c r="N1291" s="51" t="s">
        <v>99</v>
      </c>
      <c r="O1291" s="51" t="s">
        <v>281</v>
      </c>
      <c r="P1291" s="54">
        <v>217124.95</v>
      </c>
      <c r="Q1291" s="51" t="s">
        <v>99</v>
      </c>
      <c r="R1291" s="51" t="s">
        <v>1669</v>
      </c>
      <c r="S1291" s="51" t="s">
        <v>282</v>
      </c>
    </row>
    <row r="1292" spans="1:19" ht="14.1" hidden="1" customHeight="1" x14ac:dyDescent="0.3">
      <c r="A1292" s="52" t="s">
        <v>99</v>
      </c>
      <c r="B1292" s="51" t="s">
        <v>207</v>
      </c>
      <c r="C1292" s="51" t="s">
        <v>100</v>
      </c>
      <c r="D1292" s="51" t="s">
        <v>1721</v>
      </c>
      <c r="E1292" s="51" t="s">
        <v>1722</v>
      </c>
      <c r="F1292" s="51" t="s">
        <v>103</v>
      </c>
      <c r="G1292" s="53">
        <v>45814</v>
      </c>
      <c r="H1292" s="53">
        <v>45820</v>
      </c>
      <c r="I1292" s="51" t="s">
        <v>104</v>
      </c>
      <c r="J1292" s="51" t="s">
        <v>297</v>
      </c>
      <c r="K1292" s="51" t="s">
        <v>298</v>
      </c>
      <c r="L1292" s="51" t="s">
        <v>279</v>
      </c>
      <c r="M1292" s="51" t="s">
        <v>280</v>
      </c>
      <c r="N1292" s="51" t="s">
        <v>99</v>
      </c>
      <c r="O1292" s="51" t="s">
        <v>281</v>
      </c>
      <c r="P1292" s="54">
        <v>6621</v>
      </c>
      <c r="Q1292" s="51" t="s">
        <v>99</v>
      </c>
      <c r="R1292" s="51" t="s">
        <v>1669</v>
      </c>
      <c r="S1292" s="51" t="s">
        <v>282</v>
      </c>
    </row>
    <row r="1293" spans="1:19" ht="14.1" hidden="1" customHeight="1" x14ac:dyDescent="0.3">
      <c r="A1293" s="52" t="s">
        <v>99</v>
      </c>
      <c r="B1293" s="51" t="s">
        <v>207</v>
      </c>
      <c r="C1293" s="51" t="s">
        <v>100</v>
      </c>
      <c r="D1293" s="51" t="s">
        <v>1723</v>
      </c>
      <c r="E1293" s="51" t="s">
        <v>1724</v>
      </c>
      <c r="F1293" s="51" t="s">
        <v>103</v>
      </c>
      <c r="G1293" s="53">
        <v>45817</v>
      </c>
      <c r="H1293" s="53">
        <v>45820</v>
      </c>
      <c r="I1293" s="51" t="s">
        <v>104</v>
      </c>
      <c r="J1293" s="51" t="s">
        <v>297</v>
      </c>
      <c r="K1293" s="51" t="s">
        <v>298</v>
      </c>
      <c r="L1293" s="51" t="s">
        <v>279</v>
      </c>
      <c r="M1293" s="51" t="s">
        <v>280</v>
      </c>
      <c r="N1293" s="51" t="s">
        <v>99</v>
      </c>
      <c r="O1293" s="51" t="s">
        <v>281</v>
      </c>
      <c r="P1293" s="54">
        <v>3185477.61</v>
      </c>
      <c r="Q1293" s="51" t="s">
        <v>99</v>
      </c>
      <c r="R1293" s="51" t="s">
        <v>1669</v>
      </c>
      <c r="S1293" s="51" t="s">
        <v>282</v>
      </c>
    </row>
    <row r="1294" spans="1:19" ht="14.1" hidden="1" customHeight="1" x14ac:dyDescent="0.3">
      <c r="A1294" s="52" t="s">
        <v>99</v>
      </c>
      <c r="B1294" s="51" t="s">
        <v>207</v>
      </c>
      <c r="C1294" s="51" t="s">
        <v>100</v>
      </c>
      <c r="D1294" s="51" t="s">
        <v>1725</v>
      </c>
      <c r="E1294" s="51" t="s">
        <v>1726</v>
      </c>
      <c r="F1294" s="51" t="s">
        <v>103</v>
      </c>
      <c r="G1294" s="53">
        <v>45818</v>
      </c>
      <c r="H1294" s="53">
        <v>45820</v>
      </c>
      <c r="I1294" s="51" t="s">
        <v>104</v>
      </c>
      <c r="J1294" s="51" t="s">
        <v>297</v>
      </c>
      <c r="K1294" s="51" t="s">
        <v>298</v>
      </c>
      <c r="L1294" s="51" t="s">
        <v>310</v>
      </c>
      <c r="M1294" s="51" t="s">
        <v>280</v>
      </c>
      <c r="N1294" s="51" t="s">
        <v>99</v>
      </c>
      <c r="O1294" s="51" t="s">
        <v>281</v>
      </c>
      <c r="P1294" s="54">
        <v>177997.37</v>
      </c>
      <c r="Q1294" s="51" t="s">
        <v>99</v>
      </c>
      <c r="R1294" s="51" t="s">
        <v>1669</v>
      </c>
      <c r="S1294" s="51" t="s">
        <v>282</v>
      </c>
    </row>
    <row r="1295" spans="1:19" ht="14.1" hidden="1" customHeight="1" x14ac:dyDescent="0.3">
      <c r="A1295" s="52" t="s">
        <v>99</v>
      </c>
      <c r="B1295" s="51" t="s">
        <v>207</v>
      </c>
      <c r="C1295" s="51" t="s">
        <v>100</v>
      </c>
      <c r="D1295" s="51" t="s">
        <v>1727</v>
      </c>
      <c r="E1295" s="51" t="s">
        <v>1728</v>
      </c>
      <c r="F1295" s="51" t="s">
        <v>103</v>
      </c>
      <c r="G1295" s="53">
        <v>45819</v>
      </c>
      <c r="H1295" s="53">
        <v>45820</v>
      </c>
      <c r="I1295" s="51" t="s">
        <v>104</v>
      </c>
      <c r="J1295" s="51" t="s">
        <v>297</v>
      </c>
      <c r="K1295" s="51" t="s">
        <v>298</v>
      </c>
      <c r="L1295" s="51" t="s">
        <v>310</v>
      </c>
      <c r="M1295" s="51" t="s">
        <v>280</v>
      </c>
      <c r="N1295" s="51" t="s">
        <v>99</v>
      </c>
      <c r="O1295" s="51" t="s">
        <v>281</v>
      </c>
      <c r="P1295" s="54">
        <v>569936.6</v>
      </c>
      <c r="Q1295" s="51" t="s">
        <v>99</v>
      </c>
      <c r="R1295" s="51" t="s">
        <v>1669</v>
      </c>
      <c r="S1295" s="51" t="s">
        <v>282</v>
      </c>
    </row>
    <row r="1296" spans="1:19" ht="14.1" hidden="1" customHeight="1" x14ac:dyDescent="0.3">
      <c r="A1296" s="52" t="s">
        <v>99</v>
      </c>
      <c r="B1296" s="51" t="s">
        <v>207</v>
      </c>
      <c r="C1296" s="51" t="s">
        <v>100</v>
      </c>
      <c r="D1296" s="51" t="s">
        <v>1727</v>
      </c>
      <c r="E1296" s="51" t="s">
        <v>1728</v>
      </c>
      <c r="F1296" s="51" t="s">
        <v>103</v>
      </c>
      <c r="G1296" s="53">
        <v>45819</v>
      </c>
      <c r="H1296" s="53">
        <v>45820</v>
      </c>
      <c r="I1296" s="51" t="s">
        <v>104</v>
      </c>
      <c r="J1296" s="51" t="s">
        <v>297</v>
      </c>
      <c r="K1296" s="51" t="s">
        <v>298</v>
      </c>
      <c r="L1296" s="51" t="s">
        <v>310</v>
      </c>
      <c r="M1296" s="51" t="s">
        <v>280</v>
      </c>
      <c r="N1296" s="51" t="s">
        <v>99</v>
      </c>
      <c r="O1296" s="51" t="s">
        <v>1715</v>
      </c>
      <c r="P1296" s="54">
        <v>41064</v>
      </c>
      <c r="Q1296" s="51" t="s">
        <v>99</v>
      </c>
      <c r="R1296" s="51" t="s">
        <v>1669</v>
      </c>
      <c r="S1296" s="51" t="s">
        <v>1729</v>
      </c>
    </row>
    <row r="1297" spans="1:19" ht="14.1" hidden="1" customHeight="1" x14ac:dyDescent="0.3">
      <c r="A1297" s="52" t="s">
        <v>99</v>
      </c>
      <c r="B1297" s="51" t="s">
        <v>207</v>
      </c>
      <c r="C1297" s="51" t="s">
        <v>100</v>
      </c>
      <c r="D1297" s="51" t="s">
        <v>1730</v>
      </c>
      <c r="E1297" s="51" t="s">
        <v>1731</v>
      </c>
      <c r="F1297" s="51" t="s">
        <v>103</v>
      </c>
      <c r="G1297" s="53">
        <v>45819</v>
      </c>
      <c r="H1297" s="53">
        <v>45820</v>
      </c>
      <c r="I1297" s="51" t="s">
        <v>104</v>
      </c>
      <c r="J1297" s="51" t="s">
        <v>297</v>
      </c>
      <c r="K1297" s="51" t="s">
        <v>298</v>
      </c>
      <c r="L1297" s="51" t="s">
        <v>310</v>
      </c>
      <c r="M1297" s="51" t="s">
        <v>280</v>
      </c>
      <c r="N1297" s="51" t="s">
        <v>99</v>
      </c>
      <c r="O1297" s="51" t="s">
        <v>281</v>
      </c>
      <c r="P1297" s="54">
        <v>335033.94</v>
      </c>
      <c r="Q1297" s="51" t="s">
        <v>99</v>
      </c>
      <c r="R1297" s="51" t="s">
        <v>1669</v>
      </c>
      <c r="S1297" s="51" t="s">
        <v>282</v>
      </c>
    </row>
    <row r="1298" spans="1:19" ht="14.1" hidden="1" customHeight="1" x14ac:dyDescent="0.3">
      <c r="A1298" s="52" t="s">
        <v>99</v>
      </c>
      <c r="B1298" s="51" t="s">
        <v>207</v>
      </c>
      <c r="C1298" s="51" t="s">
        <v>100</v>
      </c>
      <c r="D1298" s="51" t="s">
        <v>1730</v>
      </c>
      <c r="E1298" s="51" t="s">
        <v>1731</v>
      </c>
      <c r="F1298" s="51" t="s">
        <v>103</v>
      </c>
      <c r="G1298" s="53">
        <v>45819</v>
      </c>
      <c r="H1298" s="53">
        <v>45820</v>
      </c>
      <c r="I1298" s="51" t="s">
        <v>104</v>
      </c>
      <c r="J1298" s="51" t="s">
        <v>297</v>
      </c>
      <c r="K1298" s="51" t="s">
        <v>298</v>
      </c>
      <c r="L1298" s="51" t="s">
        <v>310</v>
      </c>
      <c r="M1298" s="51" t="s">
        <v>280</v>
      </c>
      <c r="N1298" s="51" t="s">
        <v>99</v>
      </c>
      <c r="O1298" s="51" t="s">
        <v>515</v>
      </c>
      <c r="P1298" s="54">
        <v>16446.240000000002</v>
      </c>
      <c r="Q1298" s="51" t="s">
        <v>99</v>
      </c>
      <c r="R1298" s="51" t="s">
        <v>1669</v>
      </c>
      <c r="S1298" s="51" t="s">
        <v>1337</v>
      </c>
    </row>
    <row r="1299" spans="1:19" ht="14.1" hidden="1" customHeight="1" x14ac:dyDescent="0.3">
      <c r="A1299" s="52" t="s">
        <v>99</v>
      </c>
      <c r="B1299" s="51" t="s">
        <v>207</v>
      </c>
      <c r="C1299" s="51" t="s">
        <v>100</v>
      </c>
      <c r="D1299" s="51" t="s">
        <v>1732</v>
      </c>
      <c r="E1299" s="51" t="s">
        <v>1733</v>
      </c>
      <c r="F1299" s="51" t="s">
        <v>103</v>
      </c>
      <c r="G1299" s="53">
        <v>45821</v>
      </c>
      <c r="H1299" s="53">
        <v>45824</v>
      </c>
      <c r="I1299" s="51" t="s">
        <v>104</v>
      </c>
      <c r="J1299" s="51" t="s">
        <v>297</v>
      </c>
      <c r="K1299" s="51" t="s">
        <v>298</v>
      </c>
      <c r="L1299" s="51" t="s">
        <v>310</v>
      </c>
      <c r="M1299" s="51" t="s">
        <v>280</v>
      </c>
      <c r="N1299" s="51" t="s">
        <v>99</v>
      </c>
      <c r="O1299" s="51" t="s">
        <v>281</v>
      </c>
      <c r="P1299" s="54">
        <v>2378944.5299999998</v>
      </c>
      <c r="Q1299" s="51" t="s">
        <v>99</v>
      </c>
      <c r="R1299" s="51" t="s">
        <v>1666</v>
      </c>
      <c r="S1299" s="51" t="s">
        <v>282</v>
      </c>
    </row>
    <row r="1300" spans="1:19" ht="14.1" hidden="1" customHeight="1" x14ac:dyDescent="0.3">
      <c r="A1300" s="52" t="s">
        <v>99</v>
      </c>
      <c r="B1300" s="51" t="s">
        <v>207</v>
      </c>
      <c r="C1300" s="51" t="s">
        <v>100</v>
      </c>
      <c r="D1300" s="51" t="s">
        <v>1732</v>
      </c>
      <c r="E1300" s="51" t="s">
        <v>1733</v>
      </c>
      <c r="F1300" s="51" t="s">
        <v>103</v>
      </c>
      <c r="G1300" s="53">
        <v>45821</v>
      </c>
      <c r="H1300" s="53">
        <v>45824</v>
      </c>
      <c r="I1300" s="51" t="s">
        <v>104</v>
      </c>
      <c r="J1300" s="51" t="s">
        <v>297</v>
      </c>
      <c r="K1300" s="51" t="s">
        <v>298</v>
      </c>
      <c r="L1300" s="51" t="s">
        <v>310</v>
      </c>
      <c r="M1300" s="51" t="s">
        <v>280</v>
      </c>
      <c r="N1300" s="51" t="s">
        <v>99</v>
      </c>
      <c r="O1300" s="51" t="s">
        <v>519</v>
      </c>
      <c r="P1300" s="54">
        <v>130106.8</v>
      </c>
      <c r="Q1300" s="51" t="s">
        <v>99</v>
      </c>
      <c r="R1300" s="51" t="s">
        <v>1666</v>
      </c>
      <c r="S1300" s="51" t="s">
        <v>1109</v>
      </c>
    </row>
    <row r="1301" spans="1:19" ht="14.1" hidden="1" customHeight="1" x14ac:dyDescent="0.3">
      <c r="A1301" s="52" t="s">
        <v>99</v>
      </c>
      <c r="B1301" s="51" t="s">
        <v>207</v>
      </c>
      <c r="C1301" s="51" t="s">
        <v>100</v>
      </c>
      <c r="D1301" s="51" t="s">
        <v>1734</v>
      </c>
      <c r="E1301" s="51" t="s">
        <v>1735</v>
      </c>
      <c r="F1301" s="51" t="s">
        <v>103</v>
      </c>
      <c r="G1301" s="53">
        <v>45793</v>
      </c>
      <c r="H1301" s="53">
        <v>45818</v>
      </c>
      <c r="I1301" s="51" t="s">
        <v>167</v>
      </c>
      <c r="J1301" s="51" t="s">
        <v>308</v>
      </c>
      <c r="K1301" s="51" t="s">
        <v>309</v>
      </c>
      <c r="L1301" s="51" t="s">
        <v>279</v>
      </c>
      <c r="M1301" s="51" t="s">
        <v>280</v>
      </c>
      <c r="N1301" s="51" t="s">
        <v>99</v>
      </c>
      <c r="O1301" s="51" t="s">
        <v>281</v>
      </c>
      <c r="P1301" s="54">
        <v>-2414.4299999999998</v>
      </c>
      <c r="Q1301" s="51" t="s">
        <v>99</v>
      </c>
      <c r="R1301" s="51" t="s">
        <v>236</v>
      </c>
      <c r="S1301" s="51" t="s">
        <v>282</v>
      </c>
    </row>
    <row r="1302" spans="1:19" ht="14.1" hidden="1" customHeight="1" x14ac:dyDescent="0.3">
      <c r="A1302" s="52" t="s">
        <v>99</v>
      </c>
      <c r="B1302" s="51" t="s">
        <v>207</v>
      </c>
      <c r="C1302" s="51" t="s">
        <v>100</v>
      </c>
      <c r="D1302" s="51" t="s">
        <v>1662</v>
      </c>
      <c r="E1302" s="51" t="s">
        <v>1663</v>
      </c>
      <c r="F1302" s="51" t="s">
        <v>103</v>
      </c>
      <c r="G1302" s="53">
        <v>45804</v>
      </c>
      <c r="H1302" s="53">
        <v>45818</v>
      </c>
      <c r="I1302" s="51" t="s">
        <v>104</v>
      </c>
      <c r="J1302" s="51" t="s">
        <v>308</v>
      </c>
      <c r="K1302" s="51" t="s">
        <v>309</v>
      </c>
      <c r="L1302" s="51" t="s">
        <v>279</v>
      </c>
      <c r="M1302" s="51" t="s">
        <v>280</v>
      </c>
      <c r="N1302" s="51" t="s">
        <v>99</v>
      </c>
      <c r="O1302" s="51" t="s">
        <v>281</v>
      </c>
      <c r="P1302" s="54">
        <v>330754.5</v>
      </c>
      <c r="Q1302" s="51" t="s">
        <v>99</v>
      </c>
      <c r="R1302" s="51" t="s">
        <v>236</v>
      </c>
      <c r="S1302" s="51" t="s">
        <v>313</v>
      </c>
    </row>
    <row r="1303" spans="1:19" ht="14.1" hidden="1" customHeight="1" x14ac:dyDescent="0.3">
      <c r="A1303" s="52" t="s">
        <v>99</v>
      </c>
      <c r="B1303" s="51" t="s">
        <v>207</v>
      </c>
      <c r="C1303" s="51" t="s">
        <v>100</v>
      </c>
      <c r="D1303" s="51" t="s">
        <v>1721</v>
      </c>
      <c r="E1303" s="51" t="s">
        <v>1722</v>
      </c>
      <c r="F1303" s="51" t="s">
        <v>103</v>
      </c>
      <c r="G1303" s="53">
        <v>45814</v>
      </c>
      <c r="H1303" s="53">
        <v>45820</v>
      </c>
      <c r="I1303" s="51" t="s">
        <v>104</v>
      </c>
      <c r="J1303" s="51" t="s">
        <v>308</v>
      </c>
      <c r="K1303" s="51" t="s">
        <v>309</v>
      </c>
      <c r="L1303" s="51" t="s">
        <v>279</v>
      </c>
      <c r="M1303" s="51" t="s">
        <v>280</v>
      </c>
      <c r="N1303" s="51" t="s">
        <v>99</v>
      </c>
      <c r="O1303" s="51" t="s">
        <v>281</v>
      </c>
      <c r="P1303" s="54">
        <v>244283.06</v>
      </c>
      <c r="Q1303" s="51" t="s">
        <v>99</v>
      </c>
      <c r="R1303" s="51" t="s">
        <v>1669</v>
      </c>
      <c r="S1303" s="51" t="s">
        <v>282</v>
      </c>
    </row>
    <row r="1304" spans="1:19" ht="14.1" hidden="1" customHeight="1" x14ac:dyDescent="0.3">
      <c r="A1304" s="52" t="s">
        <v>99</v>
      </c>
      <c r="B1304" s="51" t="s">
        <v>207</v>
      </c>
      <c r="C1304" s="51" t="s">
        <v>100</v>
      </c>
      <c r="D1304" s="51" t="s">
        <v>1736</v>
      </c>
      <c r="E1304" s="51" t="s">
        <v>1737</v>
      </c>
      <c r="F1304" s="51" t="s">
        <v>103</v>
      </c>
      <c r="G1304" s="53">
        <v>45758</v>
      </c>
      <c r="H1304" s="53">
        <v>45818</v>
      </c>
      <c r="I1304" s="51" t="s">
        <v>104</v>
      </c>
      <c r="J1304" s="51" t="s">
        <v>216</v>
      </c>
      <c r="K1304" s="51" t="s">
        <v>217</v>
      </c>
      <c r="L1304" s="51" t="s">
        <v>525</v>
      </c>
      <c r="M1304" s="51" t="s">
        <v>280</v>
      </c>
      <c r="N1304" s="51" t="s">
        <v>99</v>
      </c>
      <c r="O1304" s="51" t="s">
        <v>281</v>
      </c>
      <c r="P1304" s="54">
        <v>3944.67</v>
      </c>
      <c r="Q1304" s="51" t="s">
        <v>99</v>
      </c>
      <c r="R1304" s="51" t="s">
        <v>236</v>
      </c>
      <c r="S1304" s="51" t="s">
        <v>313</v>
      </c>
    </row>
    <row r="1305" spans="1:19" ht="14.1" hidden="1" customHeight="1" x14ac:dyDescent="0.3">
      <c r="A1305" s="52" t="s">
        <v>99</v>
      </c>
      <c r="B1305" s="51" t="s">
        <v>207</v>
      </c>
      <c r="C1305" s="51" t="s">
        <v>100</v>
      </c>
      <c r="D1305" s="51" t="s">
        <v>1738</v>
      </c>
      <c r="E1305" s="51" t="s">
        <v>1739</v>
      </c>
      <c r="F1305" s="51" t="s">
        <v>103</v>
      </c>
      <c r="G1305" s="53">
        <v>45758</v>
      </c>
      <c r="H1305" s="53">
        <v>45818</v>
      </c>
      <c r="I1305" s="51" t="s">
        <v>104</v>
      </c>
      <c r="J1305" s="51" t="s">
        <v>216</v>
      </c>
      <c r="K1305" s="51" t="s">
        <v>217</v>
      </c>
      <c r="L1305" s="51" t="s">
        <v>525</v>
      </c>
      <c r="M1305" s="51" t="s">
        <v>280</v>
      </c>
      <c r="N1305" s="51" t="s">
        <v>99</v>
      </c>
      <c r="O1305" s="51" t="s">
        <v>281</v>
      </c>
      <c r="P1305" s="54">
        <v>2277.5300000000002</v>
      </c>
      <c r="Q1305" s="51" t="s">
        <v>99</v>
      </c>
      <c r="R1305" s="51" t="s">
        <v>236</v>
      </c>
      <c r="S1305" s="51" t="s">
        <v>313</v>
      </c>
    </row>
    <row r="1306" spans="1:19" ht="14.1" hidden="1" customHeight="1" x14ac:dyDescent="0.3">
      <c r="A1306" s="52" t="s">
        <v>99</v>
      </c>
      <c r="B1306" s="51" t="s">
        <v>207</v>
      </c>
      <c r="C1306" s="51" t="s">
        <v>100</v>
      </c>
      <c r="D1306" s="51" t="s">
        <v>1740</v>
      </c>
      <c r="E1306" s="51" t="s">
        <v>1741</v>
      </c>
      <c r="F1306" s="51" t="s">
        <v>103</v>
      </c>
      <c r="G1306" s="53">
        <v>45790</v>
      </c>
      <c r="H1306" s="53">
        <v>45818</v>
      </c>
      <c r="I1306" s="51" t="s">
        <v>104</v>
      </c>
      <c r="J1306" s="51" t="s">
        <v>216</v>
      </c>
      <c r="K1306" s="51" t="s">
        <v>217</v>
      </c>
      <c r="L1306" s="51" t="s">
        <v>525</v>
      </c>
      <c r="M1306" s="51" t="s">
        <v>280</v>
      </c>
      <c r="N1306" s="51" t="s">
        <v>99</v>
      </c>
      <c r="O1306" s="51" t="s">
        <v>281</v>
      </c>
      <c r="P1306" s="54">
        <v>4227.79</v>
      </c>
      <c r="Q1306" s="51" t="s">
        <v>99</v>
      </c>
      <c r="R1306" s="51" t="s">
        <v>236</v>
      </c>
      <c r="S1306" s="51" t="s">
        <v>313</v>
      </c>
    </row>
    <row r="1307" spans="1:19" ht="14.1" hidden="1" customHeight="1" x14ac:dyDescent="0.3">
      <c r="A1307" s="52" t="s">
        <v>99</v>
      </c>
      <c r="B1307" s="51" t="s">
        <v>207</v>
      </c>
      <c r="C1307" s="51" t="s">
        <v>100</v>
      </c>
      <c r="D1307" s="51" t="s">
        <v>1742</v>
      </c>
      <c r="E1307" s="51" t="s">
        <v>1743</v>
      </c>
      <c r="F1307" s="51" t="s">
        <v>103</v>
      </c>
      <c r="G1307" s="53">
        <v>45790</v>
      </c>
      <c r="H1307" s="53">
        <v>45818</v>
      </c>
      <c r="I1307" s="51" t="s">
        <v>104</v>
      </c>
      <c r="J1307" s="51" t="s">
        <v>216</v>
      </c>
      <c r="K1307" s="51" t="s">
        <v>217</v>
      </c>
      <c r="L1307" s="51" t="s">
        <v>525</v>
      </c>
      <c r="M1307" s="51" t="s">
        <v>280</v>
      </c>
      <c r="N1307" s="51" t="s">
        <v>99</v>
      </c>
      <c r="O1307" s="51" t="s">
        <v>281</v>
      </c>
      <c r="P1307" s="54">
        <v>1459.29</v>
      </c>
      <c r="Q1307" s="51" t="s">
        <v>99</v>
      </c>
      <c r="R1307" s="51" t="s">
        <v>236</v>
      </c>
      <c r="S1307" s="51" t="s">
        <v>313</v>
      </c>
    </row>
    <row r="1308" spans="1:19" ht="14.1" hidden="1" customHeight="1" x14ac:dyDescent="0.3">
      <c r="A1308" s="52" t="s">
        <v>99</v>
      </c>
      <c r="B1308" s="51" t="s">
        <v>207</v>
      </c>
      <c r="C1308" s="51" t="s">
        <v>100</v>
      </c>
      <c r="D1308" s="51" t="s">
        <v>1692</v>
      </c>
      <c r="E1308" s="51" t="s">
        <v>1693</v>
      </c>
      <c r="F1308" s="51" t="s">
        <v>103</v>
      </c>
      <c r="G1308" s="53">
        <v>45818</v>
      </c>
      <c r="H1308" s="53">
        <v>45820</v>
      </c>
      <c r="I1308" s="51" t="s">
        <v>104</v>
      </c>
      <c r="J1308" s="51" t="s">
        <v>311</v>
      </c>
      <c r="K1308" s="51" t="s">
        <v>312</v>
      </c>
      <c r="L1308" s="51" t="s">
        <v>279</v>
      </c>
      <c r="M1308" s="51" t="s">
        <v>280</v>
      </c>
      <c r="N1308" s="51" t="s">
        <v>99</v>
      </c>
      <c r="O1308" s="51" t="s">
        <v>281</v>
      </c>
      <c r="P1308" s="54">
        <v>129105.43</v>
      </c>
      <c r="Q1308" s="51" t="s">
        <v>99</v>
      </c>
      <c r="R1308" s="51" t="s">
        <v>1669</v>
      </c>
      <c r="S1308" s="51" t="s">
        <v>1694</v>
      </c>
    </row>
    <row r="1309" spans="1:19" ht="14.1" hidden="1" customHeight="1" x14ac:dyDescent="0.3">
      <c r="A1309" s="52" t="s">
        <v>99</v>
      </c>
      <c r="B1309" s="51" t="s">
        <v>207</v>
      </c>
      <c r="C1309" s="51" t="s">
        <v>100</v>
      </c>
      <c r="D1309" s="51" t="s">
        <v>1721</v>
      </c>
      <c r="E1309" s="51" t="s">
        <v>1722</v>
      </c>
      <c r="F1309" s="51" t="s">
        <v>103</v>
      </c>
      <c r="G1309" s="53">
        <v>45814</v>
      </c>
      <c r="H1309" s="53">
        <v>45820</v>
      </c>
      <c r="I1309" s="51" t="s">
        <v>104</v>
      </c>
      <c r="J1309" s="51" t="s">
        <v>311</v>
      </c>
      <c r="K1309" s="51" t="s">
        <v>312</v>
      </c>
      <c r="L1309" s="51" t="s">
        <v>279</v>
      </c>
      <c r="M1309" s="51" t="s">
        <v>280</v>
      </c>
      <c r="N1309" s="51" t="s">
        <v>99</v>
      </c>
      <c r="O1309" s="51" t="s">
        <v>281</v>
      </c>
      <c r="P1309" s="54">
        <v>22048</v>
      </c>
      <c r="Q1309" s="51" t="s">
        <v>99</v>
      </c>
      <c r="R1309" s="51" t="s">
        <v>1669</v>
      </c>
      <c r="S1309" s="51" t="s">
        <v>282</v>
      </c>
    </row>
    <row r="1310" spans="1:19" ht="14.1" hidden="1" customHeight="1" x14ac:dyDescent="0.3">
      <c r="A1310" s="52" t="s">
        <v>99</v>
      </c>
      <c r="B1310" s="51" t="s">
        <v>207</v>
      </c>
      <c r="C1310" s="51" t="s">
        <v>100</v>
      </c>
      <c r="D1310" s="51" t="s">
        <v>1662</v>
      </c>
      <c r="E1310" s="51" t="s">
        <v>1663</v>
      </c>
      <c r="F1310" s="51" t="s">
        <v>103</v>
      </c>
      <c r="G1310" s="53">
        <v>45804</v>
      </c>
      <c r="H1310" s="53">
        <v>45818</v>
      </c>
      <c r="I1310" s="51" t="s">
        <v>104</v>
      </c>
      <c r="J1310" s="51" t="s">
        <v>311</v>
      </c>
      <c r="K1310" s="51" t="s">
        <v>312</v>
      </c>
      <c r="L1310" s="51" t="s">
        <v>279</v>
      </c>
      <c r="M1310" s="51" t="s">
        <v>280</v>
      </c>
      <c r="N1310" s="51" t="s">
        <v>99</v>
      </c>
      <c r="O1310" s="51" t="s">
        <v>281</v>
      </c>
      <c r="P1310" s="54">
        <v>17163</v>
      </c>
      <c r="Q1310" s="51" t="s">
        <v>99</v>
      </c>
      <c r="R1310" s="51" t="s">
        <v>236</v>
      </c>
      <c r="S1310" s="51" t="s">
        <v>282</v>
      </c>
    </row>
    <row r="1311" spans="1:19" ht="14.1" hidden="1" customHeight="1" x14ac:dyDescent="0.3">
      <c r="A1311" s="52" t="s">
        <v>99</v>
      </c>
      <c r="B1311" s="51" t="s">
        <v>207</v>
      </c>
      <c r="C1311" s="51" t="s">
        <v>100</v>
      </c>
      <c r="D1311" s="51" t="s">
        <v>1734</v>
      </c>
      <c r="E1311" s="51" t="s">
        <v>1735</v>
      </c>
      <c r="F1311" s="51" t="s">
        <v>103</v>
      </c>
      <c r="G1311" s="53">
        <v>45793</v>
      </c>
      <c r="H1311" s="53">
        <v>45818</v>
      </c>
      <c r="I1311" s="51" t="s">
        <v>104</v>
      </c>
      <c r="J1311" s="51" t="s">
        <v>311</v>
      </c>
      <c r="K1311" s="51" t="s">
        <v>312</v>
      </c>
      <c r="L1311" s="51" t="s">
        <v>279</v>
      </c>
      <c r="M1311" s="51" t="s">
        <v>280</v>
      </c>
      <c r="N1311" s="51" t="s">
        <v>99</v>
      </c>
      <c r="O1311" s="51" t="s">
        <v>281</v>
      </c>
      <c r="P1311" s="54">
        <v>129105.43</v>
      </c>
      <c r="Q1311" s="51" t="s">
        <v>99</v>
      </c>
      <c r="R1311" s="51" t="s">
        <v>236</v>
      </c>
      <c r="S1311" s="51" t="s">
        <v>282</v>
      </c>
    </row>
    <row r="1312" spans="1:19" ht="14.1" hidden="1" customHeight="1" x14ac:dyDescent="0.3">
      <c r="A1312" s="52" t="s">
        <v>99</v>
      </c>
      <c r="B1312" s="51" t="s">
        <v>207</v>
      </c>
      <c r="C1312" s="51" t="s">
        <v>100</v>
      </c>
      <c r="D1312" s="51" t="s">
        <v>1744</v>
      </c>
      <c r="E1312" s="51" t="s">
        <v>1745</v>
      </c>
      <c r="F1312" s="51" t="s">
        <v>103</v>
      </c>
      <c r="G1312" s="53">
        <v>45797</v>
      </c>
      <c r="H1312" s="53">
        <v>45818</v>
      </c>
      <c r="I1312" s="51" t="s">
        <v>104</v>
      </c>
      <c r="J1312" s="51" t="s">
        <v>159</v>
      </c>
      <c r="K1312" s="51" t="s">
        <v>160</v>
      </c>
      <c r="L1312" s="51" t="s">
        <v>316</v>
      </c>
      <c r="M1312" s="51" t="s">
        <v>280</v>
      </c>
      <c r="N1312" s="51" t="s">
        <v>99</v>
      </c>
      <c r="O1312" s="51" t="s">
        <v>281</v>
      </c>
      <c r="P1312" s="54">
        <v>21388.5</v>
      </c>
      <c r="Q1312" s="51" t="s">
        <v>99</v>
      </c>
      <c r="R1312" s="51" t="s">
        <v>236</v>
      </c>
      <c r="S1312" s="51" t="s">
        <v>282</v>
      </c>
    </row>
    <row r="1313" spans="1:19" ht="14.1" hidden="1" customHeight="1" x14ac:dyDescent="0.3">
      <c r="A1313" s="52" t="s">
        <v>99</v>
      </c>
      <c r="B1313" s="51" t="s">
        <v>207</v>
      </c>
      <c r="C1313" s="51" t="s">
        <v>100</v>
      </c>
      <c r="D1313" s="51" t="s">
        <v>1746</v>
      </c>
      <c r="E1313" s="51" t="s">
        <v>1747</v>
      </c>
      <c r="F1313" s="51" t="s">
        <v>103</v>
      </c>
      <c r="G1313" s="53">
        <v>45807</v>
      </c>
      <c r="H1313" s="53">
        <v>45818</v>
      </c>
      <c r="I1313" s="51" t="s">
        <v>104</v>
      </c>
      <c r="J1313" s="51" t="s">
        <v>538</v>
      </c>
      <c r="K1313" s="51" t="s">
        <v>539</v>
      </c>
      <c r="L1313" s="51" t="s">
        <v>310</v>
      </c>
      <c r="M1313" s="51" t="s">
        <v>280</v>
      </c>
      <c r="N1313" s="51" t="s">
        <v>99</v>
      </c>
      <c r="O1313" s="51" t="s">
        <v>1748</v>
      </c>
      <c r="P1313" s="54">
        <v>10155.98</v>
      </c>
      <c r="Q1313" s="51" t="s">
        <v>99</v>
      </c>
      <c r="R1313" s="51" t="s">
        <v>236</v>
      </c>
      <c r="S1313" s="51" t="s">
        <v>1749</v>
      </c>
    </row>
    <row r="1314" spans="1:19" ht="14.1" hidden="1" customHeight="1" x14ac:dyDescent="0.3">
      <c r="A1314" s="52" t="s">
        <v>99</v>
      </c>
      <c r="B1314" s="51" t="s">
        <v>207</v>
      </c>
      <c r="C1314" s="51" t="s">
        <v>100</v>
      </c>
      <c r="D1314" s="51" t="s">
        <v>1746</v>
      </c>
      <c r="E1314" s="51" t="s">
        <v>1747</v>
      </c>
      <c r="F1314" s="51" t="s">
        <v>103</v>
      </c>
      <c r="G1314" s="53">
        <v>45807</v>
      </c>
      <c r="H1314" s="53">
        <v>45818</v>
      </c>
      <c r="I1314" s="51" t="s">
        <v>104</v>
      </c>
      <c r="J1314" s="51" t="s">
        <v>538</v>
      </c>
      <c r="K1314" s="51" t="s">
        <v>539</v>
      </c>
      <c r="L1314" s="51" t="s">
        <v>310</v>
      </c>
      <c r="M1314" s="51" t="s">
        <v>280</v>
      </c>
      <c r="N1314" s="51" t="s">
        <v>99</v>
      </c>
      <c r="O1314" s="51" t="s">
        <v>1640</v>
      </c>
      <c r="P1314" s="54">
        <v>110657.9</v>
      </c>
      <c r="Q1314" s="51" t="s">
        <v>99</v>
      </c>
      <c r="R1314" s="51" t="s">
        <v>236</v>
      </c>
      <c r="S1314" s="51" t="s">
        <v>1641</v>
      </c>
    </row>
    <row r="1315" spans="1:19" ht="14.1" hidden="1" customHeight="1" x14ac:dyDescent="0.3">
      <c r="A1315" s="52" t="s">
        <v>99</v>
      </c>
      <c r="B1315" s="51" t="s">
        <v>207</v>
      </c>
      <c r="C1315" s="51" t="s">
        <v>100</v>
      </c>
      <c r="D1315" s="51" t="s">
        <v>1746</v>
      </c>
      <c r="E1315" s="51" t="s">
        <v>1747</v>
      </c>
      <c r="F1315" s="51" t="s">
        <v>103</v>
      </c>
      <c r="G1315" s="53">
        <v>45807</v>
      </c>
      <c r="H1315" s="53">
        <v>45818</v>
      </c>
      <c r="I1315" s="51" t="s">
        <v>104</v>
      </c>
      <c r="J1315" s="51" t="s">
        <v>538</v>
      </c>
      <c r="K1315" s="51" t="s">
        <v>539</v>
      </c>
      <c r="L1315" s="51" t="s">
        <v>310</v>
      </c>
      <c r="M1315" s="51" t="s">
        <v>280</v>
      </c>
      <c r="N1315" s="51" t="s">
        <v>99</v>
      </c>
      <c r="O1315" s="51" t="s">
        <v>781</v>
      </c>
      <c r="P1315" s="54">
        <v>184378.34</v>
      </c>
      <c r="Q1315" s="51" t="s">
        <v>99</v>
      </c>
      <c r="R1315" s="51" t="s">
        <v>236</v>
      </c>
      <c r="S1315" s="51" t="s">
        <v>1639</v>
      </c>
    </row>
    <row r="1316" spans="1:19" ht="14.1" hidden="1" customHeight="1" x14ac:dyDescent="0.3">
      <c r="A1316" s="52" t="s">
        <v>99</v>
      </c>
      <c r="B1316" s="51" t="s">
        <v>207</v>
      </c>
      <c r="C1316" s="51" t="s">
        <v>100</v>
      </c>
      <c r="D1316" s="51" t="s">
        <v>1746</v>
      </c>
      <c r="E1316" s="51" t="s">
        <v>1747</v>
      </c>
      <c r="F1316" s="51" t="s">
        <v>103</v>
      </c>
      <c r="G1316" s="53">
        <v>45807</v>
      </c>
      <c r="H1316" s="53">
        <v>45818</v>
      </c>
      <c r="I1316" s="51" t="s">
        <v>104</v>
      </c>
      <c r="J1316" s="51" t="s">
        <v>538</v>
      </c>
      <c r="K1316" s="51" t="s">
        <v>539</v>
      </c>
      <c r="L1316" s="51" t="s">
        <v>310</v>
      </c>
      <c r="M1316" s="51" t="s">
        <v>280</v>
      </c>
      <c r="N1316" s="51" t="s">
        <v>99</v>
      </c>
      <c r="O1316" s="51" t="s">
        <v>1131</v>
      </c>
      <c r="P1316" s="54">
        <v>13057.9</v>
      </c>
      <c r="Q1316" s="51" t="s">
        <v>99</v>
      </c>
      <c r="R1316" s="51" t="s">
        <v>236</v>
      </c>
      <c r="S1316" s="51" t="s">
        <v>1132</v>
      </c>
    </row>
    <row r="1317" spans="1:19" ht="14.1" hidden="1" customHeight="1" x14ac:dyDescent="0.3">
      <c r="A1317" s="52" t="s">
        <v>99</v>
      </c>
      <c r="B1317" s="51" t="s">
        <v>207</v>
      </c>
      <c r="C1317" s="51" t="s">
        <v>100</v>
      </c>
      <c r="D1317" s="51" t="s">
        <v>1746</v>
      </c>
      <c r="E1317" s="51" t="s">
        <v>1747</v>
      </c>
      <c r="F1317" s="51" t="s">
        <v>103</v>
      </c>
      <c r="G1317" s="53">
        <v>45807</v>
      </c>
      <c r="H1317" s="53">
        <v>45818</v>
      </c>
      <c r="I1317" s="51" t="s">
        <v>104</v>
      </c>
      <c r="J1317" s="51" t="s">
        <v>538</v>
      </c>
      <c r="K1317" s="51" t="s">
        <v>539</v>
      </c>
      <c r="L1317" s="51" t="s">
        <v>310</v>
      </c>
      <c r="M1317" s="51" t="s">
        <v>280</v>
      </c>
      <c r="N1317" s="51" t="s">
        <v>99</v>
      </c>
      <c r="O1317" s="51" t="s">
        <v>918</v>
      </c>
      <c r="P1317" s="54">
        <v>121812.28</v>
      </c>
      <c r="Q1317" s="51" t="s">
        <v>99</v>
      </c>
      <c r="R1317" s="51" t="s">
        <v>236</v>
      </c>
      <c r="S1317" s="51" t="s">
        <v>919</v>
      </c>
    </row>
    <row r="1318" spans="1:19" ht="14.1" hidden="1" customHeight="1" x14ac:dyDescent="0.3">
      <c r="A1318" s="52" t="s">
        <v>99</v>
      </c>
      <c r="B1318" s="51" t="s">
        <v>207</v>
      </c>
      <c r="C1318" s="51" t="s">
        <v>100</v>
      </c>
      <c r="D1318" s="51" t="s">
        <v>1746</v>
      </c>
      <c r="E1318" s="51" t="s">
        <v>1747</v>
      </c>
      <c r="F1318" s="51" t="s">
        <v>103</v>
      </c>
      <c r="G1318" s="53">
        <v>45807</v>
      </c>
      <c r="H1318" s="53">
        <v>45818</v>
      </c>
      <c r="I1318" s="51" t="s">
        <v>104</v>
      </c>
      <c r="J1318" s="51" t="s">
        <v>538</v>
      </c>
      <c r="K1318" s="51" t="s">
        <v>539</v>
      </c>
      <c r="L1318" s="51" t="s">
        <v>310</v>
      </c>
      <c r="M1318" s="51" t="s">
        <v>280</v>
      </c>
      <c r="N1318" s="51" t="s">
        <v>99</v>
      </c>
      <c r="O1318" s="51" t="s">
        <v>661</v>
      </c>
      <c r="P1318" s="54">
        <v>92848.76</v>
      </c>
      <c r="Q1318" s="51" t="s">
        <v>99</v>
      </c>
      <c r="R1318" s="51" t="s">
        <v>236</v>
      </c>
      <c r="S1318" s="51" t="s">
        <v>1248</v>
      </c>
    </row>
    <row r="1319" spans="1:19" ht="14.1" hidden="1" customHeight="1" x14ac:dyDescent="0.3">
      <c r="A1319" s="52" t="s">
        <v>99</v>
      </c>
      <c r="B1319" s="51" t="s">
        <v>207</v>
      </c>
      <c r="C1319" s="51" t="s">
        <v>100</v>
      </c>
      <c r="D1319" s="51" t="s">
        <v>1746</v>
      </c>
      <c r="E1319" s="51" t="s">
        <v>1747</v>
      </c>
      <c r="F1319" s="51" t="s">
        <v>103</v>
      </c>
      <c r="G1319" s="53">
        <v>45807</v>
      </c>
      <c r="H1319" s="53">
        <v>45818</v>
      </c>
      <c r="I1319" s="51" t="s">
        <v>104</v>
      </c>
      <c r="J1319" s="51" t="s">
        <v>538</v>
      </c>
      <c r="K1319" s="51" t="s">
        <v>539</v>
      </c>
      <c r="L1319" s="51" t="s">
        <v>310</v>
      </c>
      <c r="M1319" s="51" t="s">
        <v>280</v>
      </c>
      <c r="N1319" s="51" t="s">
        <v>99</v>
      </c>
      <c r="O1319" s="51" t="s">
        <v>758</v>
      </c>
      <c r="P1319" s="54">
        <v>70008.5</v>
      </c>
      <c r="Q1319" s="51" t="s">
        <v>99</v>
      </c>
      <c r="R1319" s="51" t="s">
        <v>236</v>
      </c>
      <c r="S1319" s="51" t="s">
        <v>1130</v>
      </c>
    </row>
    <row r="1320" spans="1:19" ht="14.1" hidden="1" customHeight="1" x14ac:dyDescent="0.3">
      <c r="A1320" s="52" t="s">
        <v>99</v>
      </c>
      <c r="B1320" s="51" t="s">
        <v>207</v>
      </c>
      <c r="C1320" s="51" t="s">
        <v>100</v>
      </c>
      <c r="D1320" s="51" t="s">
        <v>1746</v>
      </c>
      <c r="E1320" s="51" t="s">
        <v>1747</v>
      </c>
      <c r="F1320" s="51" t="s">
        <v>103</v>
      </c>
      <c r="G1320" s="53">
        <v>45807</v>
      </c>
      <c r="H1320" s="53">
        <v>45818</v>
      </c>
      <c r="I1320" s="51" t="s">
        <v>104</v>
      </c>
      <c r="J1320" s="51" t="s">
        <v>538</v>
      </c>
      <c r="K1320" s="51" t="s">
        <v>539</v>
      </c>
      <c r="L1320" s="51" t="s">
        <v>310</v>
      </c>
      <c r="M1320" s="51" t="s">
        <v>280</v>
      </c>
      <c r="N1320" s="51" t="s">
        <v>99</v>
      </c>
      <c r="O1320" s="51" t="s">
        <v>761</v>
      </c>
      <c r="P1320" s="54">
        <v>74802.98</v>
      </c>
      <c r="Q1320" s="51" t="s">
        <v>99</v>
      </c>
      <c r="R1320" s="51" t="s">
        <v>236</v>
      </c>
      <c r="S1320" s="51" t="s">
        <v>1141</v>
      </c>
    </row>
    <row r="1321" spans="1:19" ht="14.1" hidden="1" customHeight="1" x14ac:dyDescent="0.3">
      <c r="A1321" s="52" t="s">
        <v>99</v>
      </c>
      <c r="B1321" s="51" t="s">
        <v>207</v>
      </c>
      <c r="C1321" s="51" t="s">
        <v>100</v>
      </c>
      <c r="D1321" s="51" t="s">
        <v>1746</v>
      </c>
      <c r="E1321" s="51" t="s">
        <v>1747</v>
      </c>
      <c r="F1321" s="51" t="s">
        <v>103</v>
      </c>
      <c r="G1321" s="53">
        <v>45807</v>
      </c>
      <c r="H1321" s="53">
        <v>45818</v>
      </c>
      <c r="I1321" s="51" t="s">
        <v>104</v>
      </c>
      <c r="J1321" s="51" t="s">
        <v>538</v>
      </c>
      <c r="K1321" s="51" t="s">
        <v>539</v>
      </c>
      <c r="L1321" s="51" t="s">
        <v>310</v>
      </c>
      <c r="M1321" s="51" t="s">
        <v>280</v>
      </c>
      <c r="N1321" s="51" t="s">
        <v>99</v>
      </c>
      <c r="O1321" s="51" t="s">
        <v>763</v>
      </c>
      <c r="P1321" s="54">
        <v>163234.43</v>
      </c>
      <c r="Q1321" s="51" t="s">
        <v>99</v>
      </c>
      <c r="R1321" s="51" t="s">
        <v>236</v>
      </c>
      <c r="S1321" s="51" t="s">
        <v>1142</v>
      </c>
    </row>
    <row r="1322" spans="1:19" ht="14.1" hidden="1" customHeight="1" x14ac:dyDescent="0.3">
      <c r="A1322" s="52" t="s">
        <v>99</v>
      </c>
      <c r="B1322" s="51" t="s">
        <v>207</v>
      </c>
      <c r="C1322" s="51" t="s">
        <v>100</v>
      </c>
      <c r="D1322" s="51" t="s">
        <v>1746</v>
      </c>
      <c r="E1322" s="51" t="s">
        <v>1747</v>
      </c>
      <c r="F1322" s="51" t="s">
        <v>103</v>
      </c>
      <c r="G1322" s="53">
        <v>45807</v>
      </c>
      <c r="H1322" s="53">
        <v>45818</v>
      </c>
      <c r="I1322" s="51" t="s">
        <v>104</v>
      </c>
      <c r="J1322" s="51" t="s">
        <v>538</v>
      </c>
      <c r="K1322" s="51" t="s">
        <v>539</v>
      </c>
      <c r="L1322" s="51" t="s">
        <v>310</v>
      </c>
      <c r="M1322" s="51" t="s">
        <v>280</v>
      </c>
      <c r="N1322" s="51" t="s">
        <v>99</v>
      </c>
      <c r="O1322" s="51" t="s">
        <v>636</v>
      </c>
      <c r="P1322" s="54">
        <v>163618.64000000001</v>
      </c>
      <c r="Q1322" s="51" t="s">
        <v>99</v>
      </c>
      <c r="R1322" s="51" t="s">
        <v>236</v>
      </c>
      <c r="S1322" s="51" t="s">
        <v>660</v>
      </c>
    </row>
    <row r="1323" spans="1:19" ht="14.1" hidden="1" customHeight="1" x14ac:dyDescent="0.3">
      <c r="A1323" s="52" t="s">
        <v>99</v>
      </c>
      <c r="B1323" s="51" t="s">
        <v>207</v>
      </c>
      <c r="C1323" s="51" t="s">
        <v>100</v>
      </c>
      <c r="D1323" s="51" t="s">
        <v>1746</v>
      </c>
      <c r="E1323" s="51" t="s">
        <v>1747</v>
      </c>
      <c r="F1323" s="51" t="s">
        <v>103</v>
      </c>
      <c r="G1323" s="53">
        <v>45807</v>
      </c>
      <c r="H1323" s="53">
        <v>45818</v>
      </c>
      <c r="I1323" s="51" t="s">
        <v>104</v>
      </c>
      <c r="J1323" s="51" t="s">
        <v>538</v>
      </c>
      <c r="K1323" s="51" t="s">
        <v>539</v>
      </c>
      <c r="L1323" s="51" t="s">
        <v>310</v>
      </c>
      <c r="M1323" s="51" t="s">
        <v>280</v>
      </c>
      <c r="N1323" s="51" t="s">
        <v>99</v>
      </c>
      <c r="O1323" s="51" t="s">
        <v>334</v>
      </c>
      <c r="P1323" s="54">
        <v>101960.87</v>
      </c>
      <c r="Q1323" s="51" t="s">
        <v>99</v>
      </c>
      <c r="R1323" s="51" t="s">
        <v>236</v>
      </c>
      <c r="S1323" s="51" t="s">
        <v>772</v>
      </c>
    </row>
    <row r="1324" spans="1:19" ht="14.1" hidden="1" customHeight="1" x14ac:dyDescent="0.3">
      <c r="A1324" s="52" t="s">
        <v>99</v>
      </c>
      <c r="B1324" s="51" t="s">
        <v>207</v>
      </c>
      <c r="C1324" s="51" t="s">
        <v>100</v>
      </c>
      <c r="D1324" s="51" t="s">
        <v>1746</v>
      </c>
      <c r="E1324" s="51" t="s">
        <v>1747</v>
      </c>
      <c r="F1324" s="51" t="s">
        <v>103</v>
      </c>
      <c r="G1324" s="53">
        <v>45807</v>
      </c>
      <c r="H1324" s="53">
        <v>45818</v>
      </c>
      <c r="I1324" s="51" t="s">
        <v>104</v>
      </c>
      <c r="J1324" s="51" t="s">
        <v>538</v>
      </c>
      <c r="K1324" s="51" t="s">
        <v>539</v>
      </c>
      <c r="L1324" s="51" t="s">
        <v>310</v>
      </c>
      <c r="M1324" s="51" t="s">
        <v>280</v>
      </c>
      <c r="N1324" s="51" t="s">
        <v>99</v>
      </c>
      <c r="O1324" s="51" t="s">
        <v>540</v>
      </c>
      <c r="P1324" s="54">
        <v>137437.5</v>
      </c>
      <c r="Q1324" s="51" t="s">
        <v>99</v>
      </c>
      <c r="R1324" s="51" t="s">
        <v>236</v>
      </c>
      <c r="S1324" s="51" t="s">
        <v>773</v>
      </c>
    </row>
    <row r="1325" spans="1:19" ht="14.1" hidden="1" customHeight="1" x14ac:dyDescent="0.3">
      <c r="A1325" s="52" t="s">
        <v>99</v>
      </c>
      <c r="B1325" s="51" t="s">
        <v>207</v>
      </c>
      <c r="C1325" s="51" t="s">
        <v>100</v>
      </c>
      <c r="D1325" s="51" t="s">
        <v>1746</v>
      </c>
      <c r="E1325" s="51" t="s">
        <v>1747</v>
      </c>
      <c r="F1325" s="51" t="s">
        <v>103</v>
      </c>
      <c r="G1325" s="53">
        <v>45807</v>
      </c>
      <c r="H1325" s="53">
        <v>45818</v>
      </c>
      <c r="I1325" s="51" t="s">
        <v>104</v>
      </c>
      <c r="J1325" s="51" t="s">
        <v>538</v>
      </c>
      <c r="K1325" s="51" t="s">
        <v>539</v>
      </c>
      <c r="L1325" s="51" t="s">
        <v>310</v>
      </c>
      <c r="M1325" s="51" t="s">
        <v>280</v>
      </c>
      <c r="N1325" s="51" t="s">
        <v>99</v>
      </c>
      <c r="O1325" s="51" t="s">
        <v>641</v>
      </c>
      <c r="P1325" s="54">
        <v>52083.22</v>
      </c>
      <c r="Q1325" s="51" t="s">
        <v>99</v>
      </c>
      <c r="R1325" s="51" t="s">
        <v>236</v>
      </c>
      <c r="S1325" s="51" t="s">
        <v>768</v>
      </c>
    </row>
    <row r="1326" spans="1:19" ht="14.1" hidden="1" customHeight="1" x14ac:dyDescent="0.3">
      <c r="A1326" s="52" t="s">
        <v>99</v>
      </c>
      <c r="B1326" s="51" t="s">
        <v>207</v>
      </c>
      <c r="C1326" s="51" t="s">
        <v>100</v>
      </c>
      <c r="D1326" s="51" t="s">
        <v>1746</v>
      </c>
      <c r="E1326" s="51" t="s">
        <v>1747</v>
      </c>
      <c r="F1326" s="51" t="s">
        <v>103</v>
      </c>
      <c r="G1326" s="53">
        <v>45807</v>
      </c>
      <c r="H1326" s="53">
        <v>45818</v>
      </c>
      <c r="I1326" s="51" t="s">
        <v>104</v>
      </c>
      <c r="J1326" s="51" t="s">
        <v>538</v>
      </c>
      <c r="K1326" s="51" t="s">
        <v>539</v>
      </c>
      <c r="L1326" s="51" t="s">
        <v>310</v>
      </c>
      <c r="M1326" s="51" t="s">
        <v>280</v>
      </c>
      <c r="N1326" s="51" t="s">
        <v>99</v>
      </c>
      <c r="O1326" s="51" t="s">
        <v>549</v>
      </c>
      <c r="P1326" s="54">
        <v>1032227.01</v>
      </c>
      <c r="Q1326" s="51" t="s">
        <v>99</v>
      </c>
      <c r="R1326" s="51" t="s">
        <v>236</v>
      </c>
      <c r="S1326" s="51" t="s">
        <v>770</v>
      </c>
    </row>
    <row r="1327" spans="1:19" ht="14.1" hidden="1" customHeight="1" x14ac:dyDescent="0.3">
      <c r="A1327" s="52" t="s">
        <v>99</v>
      </c>
      <c r="B1327" s="51" t="s">
        <v>207</v>
      </c>
      <c r="C1327" s="51" t="s">
        <v>100</v>
      </c>
      <c r="D1327" s="51" t="s">
        <v>1746</v>
      </c>
      <c r="E1327" s="51" t="s">
        <v>1747</v>
      </c>
      <c r="F1327" s="51" t="s">
        <v>103</v>
      </c>
      <c r="G1327" s="53">
        <v>45807</v>
      </c>
      <c r="H1327" s="53">
        <v>45818</v>
      </c>
      <c r="I1327" s="51" t="s">
        <v>104</v>
      </c>
      <c r="J1327" s="51" t="s">
        <v>538</v>
      </c>
      <c r="K1327" s="51" t="s">
        <v>539</v>
      </c>
      <c r="L1327" s="51" t="s">
        <v>310</v>
      </c>
      <c r="M1327" s="51" t="s">
        <v>280</v>
      </c>
      <c r="N1327" s="51" t="s">
        <v>99</v>
      </c>
      <c r="O1327" s="51" t="s">
        <v>552</v>
      </c>
      <c r="P1327" s="54">
        <v>1155365.18</v>
      </c>
      <c r="Q1327" s="51" t="s">
        <v>99</v>
      </c>
      <c r="R1327" s="51" t="s">
        <v>236</v>
      </c>
      <c r="S1327" s="51" t="s">
        <v>1491</v>
      </c>
    </row>
    <row r="1328" spans="1:19" ht="14.1" hidden="1" customHeight="1" x14ac:dyDescent="0.3">
      <c r="A1328" s="52" t="s">
        <v>99</v>
      </c>
      <c r="B1328" s="51" t="s">
        <v>207</v>
      </c>
      <c r="C1328" s="51" t="s">
        <v>100</v>
      </c>
      <c r="D1328" s="51" t="s">
        <v>1746</v>
      </c>
      <c r="E1328" s="51" t="s">
        <v>1747</v>
      </c>
      <c r="F1328" s="51" t="s">
        <v>103</v>
      </c>
      <c r="G1328" s="53">
        <v>45807</v>
      </c>
      <c r="H1328" s="53">
        <v>45818</v>
      </c>
      <c r="I1328" s="51" t="s">
        <v>104</v>
      </c>
      <c r="J1328" s="51" t="s">
        <v>538</v>
      </c>
      <c r="K1328" s="51" t="s">
        <v>539</v>
      </c>
      <c r="L1328" s="51" t="s">
        <v>310</v>
      </c>
      <c r="M1328" s="51" t="s">
        <v>280</v>
      </c>
      <c r="N1328" s="51" t="s">
        <v>99</v>
      </c>
      <c r="O1328" s="51" t="s">
        <v>766</v>
      </c>
      <c r="P1328" s="54">
        <v>1206.95</v>
      </c>
      <c r="Q1328" s="51" t="s">
        <v>99</v>
      </c>
      <c r="R1328" s="51" t="s">
        <v>236</v>
      </c>
      <c r="S1328" s="51" t="s">
        <v>1492</v>
      </c>
    </row>
    <row r="1329" spans="1:19" ht="14.1" hidden="1" customHeight="1" x14ac:dyDescent="0.3">
      <c r="A1329" s="52" t="s">
        <v>99</v>
      </c>
      <c r="B1329" s="51" t="s">
        <v>207</v>
      </c>
      <c r="C1329" s="51" t="s">
        <v>100</v>
      </c>
      <c r="D1329" s="51" t="s">
        <v>1750</v>
      </c>
      <c r="E1329" s="51" t="s">
        <v>1751</v>
      </c>
      <c r="F1329" s="51" t="s">
        <v>103</v>
      </c>
      <c r="G1329" s="53">
        <v>45807</v>
      </c>
      <c r="H1329" s="53">
        <v>45818</v>
      </c>
      <c r="I1329" s="51" t="s">
        <v>104</v>
      </c>
      <c r="J1329" s="51" t="s">
        <v>538</v>
      </c>
      <c r="K1329" s="51" t="s">
        <v>539</v>
      </c>
      <c r="L1329" s="51" t="s">
        <v>285</v>
      </c>
      <c r="M1329" s="51" t="s">
        <v>280</v>
      </c>
      <c r="N1329" s="51" t="s">
        <v>99</v>
      </c>
      <c r="O1329" s="51" t="s">
        <v>636</v>
      </c>
      <c r="P1329" s="54">
        <v>90000</v>
      </c>
      <c r="Q1329" s="51" t="s">
        <v>99</v>
      </c>
      <c r="R1329" s="51" t="s">
        <v>236</v>
      </c>
      <c r="S1329" s="51" t="s">
        <v>660</v>
      </c>
    </row>
    <row r="1330" spans="1:19" ht="14.1" hidden="1" customHeight="1" x14ac:dyDescent="0.3">
      <c r="A1330" s="52" t="s">
        <v>99</v>
      </c>
      <c r="B1330" s="51" t="s">
        <v>207</v>
      </c>
      <c r="C1330" s="51" t="s">
        <v>100</v>
      </c>
      <c r="D1330" s="51" t="s">
        <v>1750</v>
      </c>
      <c r="E1330" s="51" t="s">
        <v>1751</v>
      </c>
      <c r="F1330" s="51" t="s">
        <v>103</v>
      </c>
      <c r="G1330" s="53">
        <v>45807</v>
      </c>
      <c r="H1330" s="53">
        <v>45818</v>
      </c>
      <c r="I1330" s="51" t="s">
        <v>104</v>
      </c>
      <c r="J1330" s="51" t="s">
        <v>538</v>
      </c>
      <c r="K1330" s="51" t="s">
        <v>539</v>
      </c>
      <c r="L1330" s="51" t="s">
        <v>285</v>
      </c>
      <c r="M1330" s="51" t="s">
        <v>280</v>
      </c>
      <c r="N1330" s="51" t="s">
        <v>99</v>
      </c>
      <c r="O1330" s="51" t="s">
        <v>1640</v>
      </c>
      <c r="P1330" s="54">
        <v>222950</v>
      </c>
      <c r="Q1330" s="51" t="s">
        <v>99</v>
      </c>
      <c r="R1330" s="51" t="s">
        <v>236</v>
      </c>
      <c r="S1330" s="51" t="s">
        <v>1641</v>
      </c>
    </row>
    <row r="1331" spans="1:19" ht="14.1" hidden="1" customHeight="1" x14ac:dyDescent="0.3">
      <c r="A1331" s="52" t="s">
        <v>99</v>
      </c>
      <c r="B1331" s="51" t="s">
        <v>207</v>
      </c>
      <c r="C1331" s="51" t="s">
        <v>100</v>
      </c>
      <c r="D1331" s="51" t="s">
        <v>1750</v>
      </c>
      <c r="E1331" s="51" t="s">
        <v>1751</v>
      </c>
      <c r="F1331" s="51" t="s">
        <v>103</v>
      </c>
      <c r="G1331" s="53">
        <v>45807</v>
      </c>
      <c r="H1331" s="53">
        <v>45818</v>
      </c>
      <c r="I1331" s="51" t="s">
        <v>104</v>
      </c>
      <c r="J1331" s="51" t="s">
        <v>538</v>
      </c>
      <c r="K1331" s="51" t="s">
        <v>539</v>
      </c>
      <c r="L1331" s="51" t="s">
        <v>285</v>
      </c>
      <c r="M1331" s="51" t="s">
        <v>280</v>
      </c>
      <c r="N1331" s="51" t="s">
        <v>99</v>
      </c>
      <c r="O1331" s="51" t="s">
        <v>540</v>
      </c>
      <c r="P1331" s="54">
        <v>90000</v>
      </c>
      <c r="Q1331" s="51" t="s">
        <v>99</v>
      </c>
      <c r="R1331" s="51" t="s">
        <v>236</v>
      </c>
      <c r="S1331" s="51" t="s">
        <v>773</v>
      </c>
    </row>
    <row r="1332" spans="1:19" ht="14.1" hidden="1" customHeight="1" x14ac:dyDescent="0.3">
      <c r="A1332" s="52" t="s">
        <v>99</v>
      </c>
      <c r="B1332" s="51" t="s">
        <v>207</v>
      </c>
      <c r="C1332" s="51" t="s">
        <v>100</v>
      </c>
      <c r="D1332" s="51" t="s">
        <v>1752</v>
      </c>
      <c r="E1332" s="51" t="s">
        <v>1753</v>
      </c>
      <c r="F1332" s="51" t="s">
        <v>103</v>
      </c>
      <c r="G1332" s="53">
        <v>45821</v>
      </c>
      <c r="H1332" s="53">
        <v>45824</v>
      </c>
      <c r="I1332" s="51" t="s">
        <v>104</v>
      </c>
      <c r="J1332" s="51" t="s">
        <v>538</v>
      </c>
      <c r="K1332" s="51" t="s">
        <v>539</v>
      </c>
      <c r="L1332" s="51" t="s">
        <v>310</v>
      </c>
      <c r="M1332" s="51" t="s">
        <v>280</v>
      </c>
      <c r="N1332" s="51" t="s">
        <v>99</v>
      </c>
      <c r="O1332" s="51" t="s">
        <v>661</v>
      </c>
      <c r="P1332" s="54">
        <v>62847.95</v>
      </c>
      <c r="Q1332" s="51" t="s">
        <v>99</v>
      </c>
      <c r="R1332" s="51" t="s">
        <v>1666</v>
      </c>
      <c r="S1332" s="51" t="s">
        <v>1248</v>
      </c>
    </row>
    <row r="1333" spans="1:19" ht="14.1" hidden="1" customHeight="1" x14ac:dyDescent="0.3">
      <c r="A1333" s="52" t="s">
        <v>99</v>
      </c>
      <c r="B1333" s="51" t="s">
        <v>207</v>
      </c>
      <c r="C1333" s="51" t="s">
        <v>100</v>
      </c>
      <c r="D1333" s="51" t="s">
        <v>1752</v>
      </c>
      <c r="E1333" s="51" t="s">
        <v>1753</v>
      </c>
      <c r="F1333" s="51" t="s">
        <v>103</v>
      </c>
      <c r="G1333" s="53">
        <v>45821</v>
      </c>
      <c r="H1333" s="53">
        <v>45824</v>
      </c>
      <c r="I1333" s="51" t="s">
        <v>104</v>
      </c>
      <c r="J1333" s="51" t="s">
        <v>538</v>
      </c>
      <c r="K1333" s="51" t="s">
        <v>539</v>
      </c>
      <c r="L1333" s="51" t="s">
        <v>310</v>
      </c>
      <c r="M1333" s="51" t="s">
        <v>280</v>
      </c>
      <c r="N1333" s="51" t="s">
        <v>99</v>
      </c>
      <c r="O1333" s="51" t="s">
        <v>549</v>
      </c>
      <c r="P1333" s="54">
        <v>1298716.43</v>
      </c>
      <c r="Q1333" s="51" t="s">
        <v>99</v>
      </c>
      <c r="R1333" s="51" t="s">
        <v>1666</v>
      </c>
      <c r="S1333" s="51" t="s">
        <v>770</v>
      </c>
    </row>
    <row r="1334" spans="1:19" ht="14.1" hidden="1" customHeight="1" x14ac:dyDescent="0.3">
      <c r="A1334" s="52" t="s">
        <v>99</v>
      </c>
      <c r="B1334" s="51" t="s">
        <v>207</v>
      </c>
      <c r="C1334" s="51" t="s">
        <v>100</v>
      </c>
      <c r="D1334" s="51" t="s">
        <v>1752</v>
      </c>
      <c r="E1334" s="51" t="s">
        <v>1753</v>
      </c>
      <c r="F1334" s="51" t="s">
        <v>103</v>
      </c>
      <c r="G1334" s="53">
        <v>45821</v>
      </c>
      <c r="H1334" s="53">
        <v>45824</v>
      </c>
      <c r="I1334" s="51" t="s">
        <v>104</v>
      </c>
      <c r="J1334" s="51" t="s">
        <v>538</v>
      </c>
      <c r="K1334" s="51" t="s">
        <v>539</v>
      </c>
      <c r="L1334" s="51" t="s">
        <v>310</v>
      </c>
      <c r="M1334" s="51" t="s">
        <v>280</v>
      </c>
      <c r="N1334" s="51" t="s">
        <v>99</v>
      </c>
      <c r="O1334" s="51" t="s">
        <v>552</v>
      </c>
      <c r="P1334" s="54">
        <v>1476227.43</v>
      </c>
      <c r="Q1334" s="51" t="s">
        <v>99</v>
      </c>
      <c r="R1334" s="51" t="s">
        <v>1666</v>
      </c>
      <c r="S1334" s="51" t="s">
        <v>1491</v>
      </c>
    </row>
    <row r="1335" spans="1:19" ht="14.1" hidden="1" customHeight="1" x14ac:dyDescent="0.3">
      <c r="A1335" s="52" t="s">
        <v>99</v>
      </c>
      <c r="B1335" s="51" t="s">
        <v>207</v>
      </c>
      <c r="C1335" s="51" t="s">
        <v>100</v>
      </c>
      <c r="D1335" s="51" t="s">
        <v>1754</v>
      </c>
      <c r="E1335" s="51" t="s">
        <v>1755</v>
      </c>
      <c r="F1335" s="51" t="s">
        <v>103</v>
      </c>
      <c r="G1335" s="53">
        <v>45819</v>
      </c>
      <c r="H1335" s="53">
        <v>45820</v>
      </c>
      <c r="I1335" s="51" t="s">
        <v>104</v>
      </c>
      <c r="J1335" s="51" t="s">
        <v>538</v>
      </c>
      <c r="K1335" s="51" t="s">
        <v>539</v>
      </c>
      <c r="L1335" s="51" t="s">
        <v>310</v>
      </c>
      <c r="M1335" s="51" t="s">
        <v>280</v>
      </c>
      <c r="N1335" s="51" t="s">
        <v>99</v>
      </c>
      <c r="O1335" s="51" t="s">
        <v>1748</v>
      </c>
      <c r="P1335" s="54">
        <v>36942.639999999999</v>
      </c>
      <c r="Q1335" s="51" t="s">
        <v>99</v>
      </c>
      <c r="R1335" s="51" t="s">
        <v>1669</v>
      </c>
      <c r="S1335" s="51" t="s">
        <v>1749</v>
      </c>
    </row>
    <row r="1336" spans="1:19" ht="14.1" hidden="1" customHeight="1" x14ac:dyDescent="0.3">
      <c r="A1336" s="52" t="s">
        <v>99</v>
      </c>
      <c r="B1336" s="51" t="s">
        <v>207</v>
      </c>
      <c r="C1336" s="51" t="s">
        <v>100</v>
      </c>
      <c r="D1336" s="51" t="s">
        <v>1754</v>
      </c>
      <c r="E1336" s="51" t="s">
        <v>1755</v>
      </c>
      <c r="F1336" s="51" t="s">
        <v>103</v>
      </c>
      <c r="G1336" s="53">
        <v>45819</v>
      </c>
      <c r="H1336" s="53">
        <v>45820</v>
      </c>
      <c r="I1336" s="51" t="s">
        <v>104</v>
      </c>
      <c r="J1336" s="51" t="s">
        <v>538</v>
      </c>
      <c r="K1336" s="51" t="s">
        <v>539</v>
      </c>
      <c r="L1336" s="51" t="s">
        <v>310</v>
      </c>
      <c r="M1336" s="51" t="s">
        <v>280</v>
      </c>
      <c r="N1336" s="51" t="s">
        <v>99</v>
      </c>
      <c r="O1336" s="51" t="s">
        <v>1640</v>
      </c>
      <c r="P1336" s="54">
        <v>99509.81</v>
      </c>
      <c r="Q1336" s="51" t="s">
        <v>99</v>
      </c>
      <c r="R1336" s="51" t="s">
        <v>1669</v>
      </c>
      <c r="S1336" s="51" t="s">
        <v>1641</v>
      </c>
    </row>
    <row r="1337" spans="1:19" ht="14.1" hidden="1" customHeight="1" x14ac:dyDescent="0.3">
      <c r="A1337" s="52" t="s">
        <v>99</v>
      </c>
      <c r="B1337" s="51" t="s">
        <v>207</v>
      </c>
      <c r="C1337" s="51" t="s">
        <v>100</v>
      </c>
      <c r="D1337" s="51" t="s">
        <v>1754</v>
      </c>
      <c r="E1337" s="51" t="s">
        <v>1755</v>
      </c>
      <c r="F1337" s="51" t="s">
        <v>103</v>
      </c>
      <c r="G1337" s="53">
        <v>45819</v>
      </c>
      <c r="H1337" s="53">
        <v>45820</v>
      </c>
      <c r="I1337" s="51" t="s">
        <v>104</v>
      </c>
      <c r="J1337" s="51" t="s">
        <v>538</v>
      </c>
      <c r="K1337" s="51" t="s">
        <v>539</v>
      </c>
      <c r="L1337" s="51" t="s">
        <v>310</v>
      </c>
      <c r="M1337" s="51" t="s">
        <v>280</v>
      </c>
      <c r="N1337" s="51" t="s">
        <v>99</v>
      </c>
      <c r="O1337" s="51" t="s">
        <v>781</v>
      </c>
      <c r="P1337" s="54">
        <v>186601.94</v>
      </c>
      <c r="Q1337" s="51" t="s">
        <v>99</v>
      </c>
      <c r="R1337" s="51" t="s">
        <v>1669</v>
      </c>
      <c r="S1337" s="51" t="s">
        <v>1639</v>
      </c>
    </row>
    <row r="1338" spans="1:19" ht="14.1" hidden="1" customHeight="1" x14ac:dyDescent="0.3">
      <c r="A1338" s="52" t="s">
        <v>99</v>
      </c>
      <c r="B1338" s="51" t="s">
        <v>207</v>
      </c>
      <c r="C1338" s="51" t="s">
        <v>100</v>
      </c>
      <c r="D1338" s="51" t="s">
        <v>1754</v>
      </c>
      <c r="E1338" s="51" t="s">
        <v>1755</v>
      </c>
      <c r="F1338" s="51" t="s">
        <v>103</v>
      </c>
      <c r="G1338" s="53">
        <v>45819</v>
      </c>
      <c r="H1338" s="53">
        <v>45820</v>
      </c>
      <c r="I1338" s="51" t="s">
        <v>104</v>
      </c>
      <c r="J1338" s="51" t="s">
        <v>538</v>
      </c>
      <c r="K1338" s="51" t="s">
        <v>539</v>
      </c>
      <c r="L1338" s="51" t="s">
        <v>310</v>
      </c>
      <c r="M1338" s="51" t="s">
        <v>280</v>
      </c>
      <c r="N1338" s="51" t="s">
        <v>99</v>
      </c>
      <c r="O1338" s="51" t="s">
        <v>1131</v>
      </c>
      <c r="P1338" s="54">
        <v>25157.73</v>
      </c>
      <c r="Q1338" s="51" t="s">
        <v>99</v>
      </c>
      <c r="R1338" s="51" t="s">
        <v>1669</v>
      </c>
      <c r="S1338" s="51" t="s">
        <v>1132</v>
      </c>
    </row>
    <row r="1339" spans="1:19" ht="14.1" hidden="1" customHeight="1" x14ac:dyDescent="0.3">
      <c r="A1339" s="52" t="s">
        <v>99</v>
      </c>
      <c r="B1339" s="51" t="s">
        <v>207</v>
      </c>
      <c r="C1339" s="51" t="s">
        <v>100</v>
      </c>
      <c r="D1339" s="51" t="s">
        <v>1754</v>
      </c>
      <c r="E1339" s="51" t="s">
        <v>1755</v>
      </c>
      <c r="F1339" s="51" t="s">
        <v>103</v>
      </c>
      <c r="G1339" s="53">
        <v>45819</v>
      </c>
      <c r="H1339" s="53">
        <v>45820</v>
      </c>
      <c r="I1339" s="51" t="s">
        <v>104</v>
      </c>
      <c r="J1339" s="51" t="s">
        <v>538</v>
      </c>
      <c r="K1339" s="51" t="s">
        <v>539</v>
      </c>
      <c r="L1339" s="51" t="s">
        <v>310</v>
      </c>
      <c r="M1339" s="51" t="s">
        <v>280</v>
      </c>
      <c r="N1339" s="51" t="s">
        <v>99</v>
      </c>
      <c r="O1339" s="51" t="s">
        <v>918</v>
      </c>
      <c r="P1339" s="54">
        <v>43575.48</v>
      </c>
      <c r="Q1339" s="51" t="s">
        <v>99</v>
      </c>
      <c r="R1339" s="51" t="s">
        <v>1669</v>
      </c>
      <c r="S1339" s="51" t="s">
        <v>919</v>
      </c>
    </row>
    <row r="1340" spans="1:19" ht="14.1" hidden="1" customHeight="1" x14ac:dyDescent="0.3">
      <c r="A1340" s="52" t="s">
        <v>99</v>
      </c>
      <c r="B1340" s="51" t="s">
        <v>207</v>
      </c>
      <c r="C1340" s="51" t="s">
        <v>100</v>
      </c>
      <c r="D1340" s="51" t="s">
        <v>1754</v>
      </c>
      <c r="E1340" s="51" t="s">
        <v>1755</v>
      </c>
      <c r="F1340" s="51" t="s">
        <v>103</v>
      </c>
      <c r="G1340" s="53">
        <v>45819</v>
      </c>
      <c r="H1340" s="53">
        <v>45820</v>
      </c>
      <c r="I1340" s="51" t="s">
        <v>104</v>
      </c>
      <c r="J1340" s="51" t="s">
        <v>538</v>
      </c>
      <c r="K1340" s="51" t="s">
        <v>539</v>
      </c>
      <c r="L1340" s="51" t="s">
        <v>310</v>
      </c>
      <c r="M1340" s="51" t="s">
        <v>280</v>
      </c>
      <c r="N1340" s="51" t="s">
        <v>99</v>
      </c>
      <c r="O1340" s="51" t="s">
        <v>758</v>
      </c>
      <c r="P1340" s="54">
        <v>7866.16</v>
      </c>
      <c r="Q1340" s="51" t="s">
        <v>99</v>
      </c>
      <c r="R1340" s="51" t="s">
        <v>1669</v>
      </c>
      <c r="S1340" s="51" t="s">
        <v>1130</v>
      </c>
    </row>
    <row r="1341" spans="1:19" ht="14.1" hidden="1" customHeight="1" x14ac:dyDescent="0.3">
      <c r="A1341" s="52" t="s">
        <v>99</v>
      </c>
      <c r="B1341" s="51" t="s">
        <v>207</v>
      </c>
      <c r="C1341" s="51" t="s">
        <v>100</v>
      </c>
      <c r="D1341" s="51" t="s">
        <v>1754</v>
      </c>
      <c r="E1341" s="51" t="s">
        <v>1755</v>
      </c>
      <c r="F1341" s="51" t="s">
        <v>103</v>
      </c>
      <c r="G1341" s="53">
        <v>45819</v>
      </c>
      <c r="H1341" s="53">
        <v>45820</v>
      </c>
      <c r="I1341" s="51" t="s">
        <v>104</v>
      </c>
      <c r="J1341" s="51" t="s">
        <v>538</v>
      </c>
      <c r="K1341" s="51" t="s">
        <v>539</v>
      </c>
      <c r="L1341" s="51" t="s">
        <v>310</v>
      </c>
      <c r="M1341" s="51" t="s">
        <v>280</v>
      </c>
      <c r="N1341" s="51" t="s">
        <v>99</v>
      </c>
      <c r="O1341" s="51" t="s">
        <v>761</v>
      </c>
      <c r="P1341" s="54">
        <v>24658.75</v>
      </c>
      <c r="Q1341" s="51" t="s">
        <v>99</v>
      </c>
      <c r="R1341" s="51" t="s">
        <v>1669</v>
      </c>
      <c r="S1341" s="51" t="s">
        <v>1141</v>
      </c>
    </row>
    <row r="1342" spans="1:19" ht="14.1" hidden="1" customHeight="1" x14ac:dyDescent="0.3">
      <c r="A1342" s="52" t="s">
        <v>99</v>
      </c>
      <c r="B1342" s="51" t="s">
        <v>207</v>
      </c>
      <c r="C1342" s="51" t="s">
        <v>100</v>
      </c>
      <c r="D1342" s="51" t="s">
        <v>1754</v>
      </c>
      <c r="E1342" s="51" t="s">
        <v>1755</v>
      </c>
      <c r="F1342" s="51" t="s">
        <v>103</v>
      </c>
      <c r="G1342" s="53">
        <v>45819</v>
      </c>
      <c r="H1342" s="53">
        <v>45820</v>
      </c>
      <c r="I1342" s="51" t="s">
        <v>104</v>
      </c>
      <c r="J1342" s="51" t="s">
        <v>538</v>
      </c>
      <c r="K1342" s="51" t="s">
        <v>539</v>
      </c>
      <c r="L1342" s="51" t="s">
        <v>310</v>
      </c>
      <c r="M1342" s="51" t="s">
        <v>280</v>
      </c>
      <c r="N1342" s="51" t="s">
        <v>99</v>
      </c>
      <c r="O1342" s="51" t="s">
        <v>763</v>
      </c>
      <c r="P1342" s="54">
        <v>83837.48</v>
      </c>
      <c r="Q1342" s="51" t="s">
        <v>99</v>
      </c>
      <c r="R1342" s="51" t="s">
        <v>1669</v>
      </c>
      <c r="S1342" s="51" t="s">
        <v>1142</v>
      </c>
    </row>
    <row r="1343" spans="1:19" ht="14.1" hidden="1" customHeight="1" x14ac:dyDescent="0.3">
      <c r="A1343" s="52" t="s">
        <v>99</v>
      </c>
      <c r="B1343" s="51" t="s">
        <v>207</v>
      </c>
      <c r="C1343" s="51" t="s">
        <v>100</v>
      </c>
      <c r="D1343" s="51" t="s">
        <v>1754</v>
      </c>
      <c r="E1343" s="51" t="s">
        <v>1755</v>
      </c>
      <c r="F1343" s="51" t="s">
        <v>103</v>
      </c>
      <c r="G1343" s="53">
        <v>45819</v>
      </c>
      <c r="H1343" s="53">
        <v>45820</v>
      </c>
      <c r="I1343" s="51" t="s">
        <v>104</v>
      </c>
      <c r="J1343" s="51" t="s">
        <v>538</v>
      </c>
      <c r="K1343" s="51" t="s">
        <v>539</v>
      </c>
      <c r="L1343" s="51" t="s">
        <v>310</v>
      </c>
      <c r="M1343" s="51" t="s">
        <v>280</v>
      </c>
      <c r="N1343" s="51" t="s">
        <v>99</v>
      </c>
      <c r="O1343" s="51" t="s">
        <v>636</v>
      </c>
      <c r="P1343" s="54">
        <v>82816.84</v>
      </c>
      <c r="Q1343" s="51" t="s">
        <v>99</v>
      </c>
      <c r="R1343" s="51" t="s">
        <v>1669</v>
      </c>
      <c r="S1343" s="51" t="s">
        <v>660</v>
      </c>
    </row>
    <row r="1344" spans="1:19" ht="14.1" hidden="1" customHeight="1" x14ac:dyDescent="0.3">
      <c r="A1344" s="52" t="s">
        <v>99</v>
      </c>
      <c r="B1344" s="51" t="s">
        <v>207</v>
      </c>
      <c r="C1344" s="51" t="s">
        <v>100</v>
      </c>
      <c r="D1344" s="51" t="s">
        <v>1754</v>
      </c>
      <c r="E1344" s="51" t="s">
        <v>1755</v>
      </c>
      <c r="F1344" s="51" t="s">
        <v>103</v>
      </c>
      <c r="G1344" s="53">
        <v>45819</v>
      </c>
      <c r="H1344" s="53">
        <v>45820</v>
      </c>
      <c r="I1344" s="51" t="s">
        <v>104</v>
      </c>
      <c r="J1344" s="51" t="s">
        <v>538</v>
      </c>
      <c r="K1344" s="51" t="s">
        <v>539</v>
      </c>
      <c r="L1344" s="51" t="s">
        <v>310</v>
      </c>
      <c r="M1344" s="51" t="s">
        <v>280</v>
      </c>
      <c r="N1344" s="51" t="s">
        <v>99</v>
      </c>
      <c r="O1344" s="51" t="s">
        <v>334</v>
      </c>
      <c r="P1344" s="54">
        <v>89522.76</v>
      </c>
      <c r="Q1344" s="51" t="s">
        <v>99</v>
      </c>
      <c r="R1344" s="51" t="s">
        <v>1669</v>
      </c>
      <c r="S1344" s="51" t="s">
        <v>772</v>
      </c>
    </row>
    <row r="1345" spans="1:19" ht="14.1" hidden="1" customHeight="1" x14ac:dyDescent="0.3">
      <c r="A1345" s="52" t="s">
        <v>99</v>
      </c>
      <c r="B1345" s="51" t="s">
        <v>207</v>
      </c>
      <c r="C1345" s="51" t="s">
        <v>100</v>
      </c>
      <c r="D1345" s="51" t="s">
        <v>1754</v>
      </c>
      <c r="E1345" s="51" t="s">
        <v>1755</v>
      </c>
      <c r="F1345" s="51" t="s">
        <v>103</v>
      </c>
      <c r="G1345" s="53">
        <v>45819</v>
      </c>
      <c r="H1345" s="53">
        <v>45820</v>
      </c>
      <c r="I1345" s="51" t="s">
        <v>104</v>
      </c>
      <c r="J1345" s="51" t="s">
        <v>538</v>
      </c>
      <c r="K1345" s="51" t="s">
        <v>539</v>
      </c>
      <c r="L1345" s="51" t="s">
        <v>310</v>
      </c>
      <c r="M1345" s="51" t="s">
        <v>280</v>
      </c>
      <c r="N1345" s="51" t="s">
        <v>99</v>
      </c>
      <c r="O1345" s="51" t="s">
        <v>645</v>
      </c>
      <c r="P1345" s="54">
        <v>16871.25</v>
      </c>
      <c r="Q1345" s="51" t="s">
        <v>99</v>
      </c>
      <c r="R1345" s="51" t="s">
        <v>1669</v>
      </c>
      <c r="S1345" s="51" t="s">
        <v>1756</v>
      </c>
    </row>
    <row r="1346" spans="1:19" ht="14.1" hidden="1" customHeight="1" x14ac:dyDescent="0.3">
      <c r="A1346" s="52" t="s">
        <v>99</v>
      </c>
      <c r="B1346" s="51" t="s">
        <v>207</v>
      </c>
      <c r="C1346" s="51" t="s">
        <v>100</v>
      </c>
      <c r="D1346" s="51" t="s">
        <v>1754</v>
      </c>
      <c r="E1346" s="51" t="s">
        <v>1755</v>
      </c>
      <c r="F1346" s="51" t="s">
        <v>103</v>
      </c>
      <c r="G1346" s="53">
        <v>45819</v>
      </c>
      <c r="H1346" s="53">
        <v>45820</v>
      </c>
      <c r="I1346" s="51" t="s">
        <v>104</v>
      </c>
      <c r="J1346" s="51" t="s">
        <v>538</v>
      </c>
      <c r="K1346" s="51" t="s">
        <v>539</v>
      </c>
      <c r="L1346" s="51" t="s">
        <v>310</v>
      </c>
      <c r="M1346" s="51" t="s">
        <v>280</v>
      </c>
      <c r="N1346" s="51" t="s">
        <v>99</v>
      </c>
      <c r="O1346" s="51" t="s">
        <v>1757</v>
      </c>
      <c r="P1346" s="54">
        <v>275598.78999999998</v>
      </c>
      <c r="Q1346" s="51" t="s">
        <v>99</v>
      </c>
      <c r="R1346" s="51" t="s">
        <v>1669</v>
      </c>
      <c r="S1346" s="51" t="s">
        <v>768</v>
      </c>
    </row>
    <row r="1347" spans="1:19" ht="14.1" hidden="1" customHeight="1" x14ac:dyDescent="0.3">
      <c r="A1347" s="52" t="s">
        <v>99</v>
      </c>
      <c r="B1347" s="51" t="s">
        <v>207</v>
      </c>
      <c r="C1347" s="51" t="s">
        <v>100</v>
      </c>
      <c r="D1347" s="51" t="s">
        <v>1754</v>
      </c>
      <c r="E1347" s="51" t="s">
        <v>1755</v>
      </c>
      <c r="F1347" s="51" t="s">
        <v>103</v>
      </c>
      <c r="G1347" s="53">
        <v>45819</v>
      </c>
      <c r="H1347" s="53">
        <v>45820</v>
      </c>
      <c r="I1347" s="51" t="s">
        <v>104</v>
      </c>
      <c r="J1347" s="51" t="s">
        <v>538</v>
      </c>
      <c r="K1347" s="51" t="s">
        <v>539</v>
      </c>
      <c r="L1347" s="51" t="s">
        <v>310</v>
      </c>
      <c r="M1347" s="51" t="s">
        <v>280</v>
      </c>
      <c r="N1347" s="51" t="s">
        <v>99</v>
      </c>
      <c r="O1347" s="51" t="s">
        <v>766</v>
      </c>
      <c r="P1347" s="54">
        <v>7367.28</v>
      </c>
      <c r="Q1347" s="51" t="s">
        <v>99</v>
      </c>
      <c r="R1347" s="51" t="s">
        <v>1669</v>
      </c>
      <c r="S1347" s="51" t="s">
        <v>1492</v>
      </c>
    </row>
    <row r="1348" spans="1:19" ht="14.1" hidden="1" customHeight="1" x14ac:dyDescent="0.3">
      <c r="A1348" s="52" t="s">
        <v>99</v>
      </c>
      <c r="B1348" s="51" t="s">
        <v>207</v>
      </c>
      <c r="C1348" s="51" t="s">
        <v>100</v>
      </c>
      <c r="D1348" s="51" t="s">
        <v>1711</v>
      </c>
      <c r="E1348" s="51" t="s">
        <v>1712</v>
      </c>
      <c r="F1348" s="51" t="s">
        <v>103</v>
      </c>
      <c r="G1348" s="53">
        <v>45807</v>
      </c>
      <c r="H1348" s="53">
        <v>45818</v>
      </c>
      <c r="I1348" s="51" t="s">
        <v>104</v>
      </c>
      <c r="J1348" s="51" t="s">
        <v>321</v>
      </c>
      <c r="K1348" s="51" t="s">
        <v>322</v>
      </c>
      <c r="L1348" s="51" t="s">
        <v>285</v>
      </c>
      <c r="M1348" s="51" t="s">
        <v>280</v>
      </c>
      <c r="N1348" s="51" t="s">
        <v>99</v>
      </c>
      <c r="O1348" s="51" t="s">
        <v>281</v>
      </c>
      <c r="P1348" s="54">
        <v>194865</v>
      </c>
      <c r="Q1348" s="51" t="s">
        <v>99</v>
      </c>
      <c r="R1348" s="51" t="s">
        <v>236</v>
      </c>
      <c r="S1348" s="51" t="s">
        <v>282</v>
      </c>
    </row>
    <row r="1349" spans="1:19" ht="14.1" hidden="1" customHeight="1" x14ac:dyDescent="0.3">
      <c r="A1349" s="52" t="s">
        <v>99</v>
      </c>
      <c r="B1349" s="51" t="s">
        <v>207</v>
      </c>
      <c r="C1349" s="51" t="s">
        <v>100</v>
      </c>
      <c r="D1349" s="51" t="s">
        <v>1711</v>
      </c>
      <c r="E1349" s="51" t="s">
        <v>1712</v>
      </c>
      <c r="F1349" s="51" t="s">
        <v>103</v>
      </c>
      <c r="G1349" s="53">
        <v>45807</v>
      </c>
      <c r="H1349" s="53">
        <v>45818</v>
      </c>
      <c r="I1349" s="51" t="s">
        <v>104</v>
      </c>
      <c r="J1349" s="51" t="s">
        <v>321</v>
      </c>
      <c r="K1349" s="51" t="s">
        <v>322</v>
      </c>
      <c r="L1349" s="51" t="s">
        <v>285</v>
      </c>
      <c r="M1349" s="51" t="s">
        <v>280</v>
      </c>
      <c r="N1349" s="51" t="s">
        <v>99</v>
      </c>
      <c r="O1349" s="51" t="s">
        <v>281</v>
      </c>
      <c r="P1349" s="54">
        <v>479364</v>
      </c>
      <c r="Q1349" s="51" t="s">
        <v>99</v>
      </c>
      <c r="R1349" s="51" t="s">
        <v>236</v>
      </c>
      <c r="S1349" s="51" t="s">
        <v>282</v>
      </c>
    </row>
    <row r="1350" spans="1:19" ht="14.1" hidden="1" customHeight="1" x14ac:dyDescent="0.3">
      <c r="A1350" s="52" t="s">
        <v>99</v>
      </c>
      <c r="B1350" s="51" t="s">
        <v>207</v>
      </c>
      <c r="C1350" s="51" t="s">
        <v>100</v>
      </c>
      <c r="D1350" s="51" t="s">
        <v>1717</v>
      </c>
      <c r="E1350" s="51" t="s">
        <v>1718</v>
      </c>
      <c r="F1350" s="51" t="s">
        <v>103</v>
      </c>
      <c r="G1350" s="53">
        <v>45807</v>
      </c>
      <c r="H1350" s="53">
        <v>45820</v>
      </c>
      <c r="I1350" s="51" t="s">
        <v>104</v>
      </c>
      <c r="J1350" s="51" t="s">
        <v>321</v>
      </c>
      <c r="K1350" s="51" t="s">
        <v>322</v>
      </c>
      <c r="L1350" s="51" t="s">
        <v>310</v>
      </c>
      <c r="M1350" s="51" t="s">
        <v>280</v>
      </c>
      <c r="N1350" s="51" t="s">
        <v>99</v>
      </c>
      <c r="O1350" s="51" t="s">
        <v>281</v>
      </c>
      <c r="P1350" s="54">
        <v>3023233.98</v>
      </c>
      <c r="Q1350" s="51" t="s">
        <v>99</v>
      </c>
      <c r="R1350" s="51" t="s">
        <v>1669</v>
      </c>
      <c r="S1350" s="51" t="s">
        <v>282</v>
      </c>
    </row>
    <row r="1351" spans="1:19" ht="14.1" hidden="1" customHeight="1" x14ac:dyDescent="0.3">
      <c r="A1351" s="52" t="s">
        <v>99</v>
      </c>
      <c r="B1351" s="51" t="s">
        <v>207</v>
      </c>
      <c r="C1351" s="51" t="s">
        <v>100</v>
      </c>
      <c r="D1351" s="51" t="s">
        <v>1717</v>
      </c>
      <c r="E1351" s="51" t="s">
        <v>1718</v>
      </c>
      <c r="F1351" s="51" t="s">
        <v>103</v>
      </c>
      <c r="G1351" s="53">
        <v>45807</v>
      </c>
      <c r="H1351" s="53">
        <v>45820</v>
      </c>
      <c r="I1351" s="51" t="s">
        <v>104</v>
      </c>
      <c r="J1351" s="51" t="s">
        <v>321</v>
      </c>
      <c r="K1351" s="51" t="s">
        <v>322</v>
      </c>
      <c r="L1351" s="51" t="s">
        <v>310</v>
      </c>
      <c r="M1351" s="51" t="s">
        <v>280</v>
      </c>
      <c r="N1351" s="51" t="s">
        <v>99</v>
      </c>
      <c r="O1351" s="51" t="s">
        <v>542</v>
      </c>
      <c r="P1351" s="54">
        <v>258454.91</v>
      </c>
      <c r="Q1351" s="51" t="s">
        <v>99</v>
      </c>
      <c r="R1351" s="51" t="s">
        <v>1669</v>
      </c>
      <c r="S1351" s="51" t="s">
        <v>1034</v>
      </c>
    </row>
    <row r="1352" spans="1:19" ht="14.1" hidden="1" customHeight="1" x14ac:dyDescent="0.3">
      <c r="A1352" s="52" t="s">
        <v>99</v>
      </c>
      <c r="B1352" s="51" t="s">
        <v>207</v>
      </c>
      <c r="C1352" s="51" t="s">
        <v>100</v>
      </c>
      <c r="D1352" s="51" t="s">
        <v>1730</v>
      </c>
      <c r="E1352" s="51" t="s">
        <v>1731</v>
      </c>
      <c r="F1352" s="51" t="s">
        <v>103</v>
      </c>
      <c r="G1352" s="53">
        <v>45819</v>
      </c>
      <c r="H1352" s="53">
        <v>45820</v>
      </c>
      <c r="I1352" s="51" t="s">
        <v>104</v>
      </c>
      <c r="J1352" s="51" t="s">
        <v>321</v>
      </c>
      <c r="K1352" s="51" t="s">
        <v>322</v>
      </c>
      <c r="L1352" s="51" t="s">
        <v>310</v>
      </c>
      <c r="M1352" s="51" t="s">
        <v>280</v>
      </c>
      <c r="N1352" s="51" t="s">
        <v>99</v>
      </c>
      <c r="O1352" s="51" t="s">
        <v>281</v>
      </c>
      <c r="P1352" s="54">
        <v>2505184.61</v>
      </c>
      <c r="Q1352" s="51" t="s">
        <v>99</v>
      </c>
      <c r="R1352" s="51" t="s">
        <v>1669</v>
      </c>
      <c r="S1352" s="51" t="s">
        <v>282</v>
      </c>
    </row>
    <row r="1353" spans="1:19" ht="14.1" hidden="1" customHeight="1" x14ac:dyDescent="0.3">
      <c r="A1353" s="52" t="s">
        <v>99</v>
      </c>
      <c r="B1353" s="51" t="s">
        <v>207</v>
      </c>
      <c r="C1353" s="51" t="s">
        <v>100</v>
      </c>
      <c r="D1353" s="51" t="s">
        <v>1730</v>
      </c>
      <c r="E1353" s="51" t="s">
        <v>1731</v>
      </c>
      <c r="F1353" s="51" t="s">
        <v>103</v>
      </c>
      <c r="G1353" s="53">
        <v>45819</v>
      </c>
      <c r="H1353" s="53">
        <v>45820</v>
      </c>
      <c r="I1353" s="51" t="s">
        <v>104</v>
      </c>
      <c r="J1353" s="51" t="s">
        <v>321</v>
      </c>
      <c r="K1353" s="51" t="s">
        <v>322</v>
      </c>
      <c r="L1353" s="51" t="s">
        <v>310</v>
      </c>
      <c r="M1353" s="51" t="s">
        <v>280</v>
      </c>
      <c r="N1353" s="51" t="s">
        <v>99</v>
      </c>
      <c r="O1353" s="51" t="s">
        <v>542</v>
      </c>
      <c r="P1353" s="54">
        <v>14676.37</v>
      </c>
      <c r="Q1353" s="51" t="s">
        <v>99</v>
      </c>
      <c r="R1353" s="51" t="s">
        <v>1669</v>
      </c>
      <c r="S1353" s="51" t="s">
        <v>1034</v>
      </c>
    </row>
    <row r="1354" spans="1:19" ht="14.1" hidden="1" customHeight="1" x14ac:dyDescent="0.3">
      <c r="A1354" s="52" t="s">
        <v>99</v>
      </c>
      <c r="B1354" s="51" t="s">
        <v>207</v>
      </c>
      <c r="C1354" s="51" t="s">
        <v>100</v>
      </c>
      <c r="D1354" s="51" t="s">
        <v>1758</v>
      </c>
      <c r="E1354" s="51" t="s">
        <v>1759</v>
      </c>
      <c r="F1354" s="51" t="s">
        <v>103</v>
      </c>
      <c r="G1354" s="53">
        <v>45812</v>
      </c>
      <c r="H1354" s="53">
        <v>45820</v>
      </c>
      <c r="I1354" s="51" t="s">
        <v>104</v>
      </c>
      <c r="J1354" s="51" t="s">
        <v>325</v>
      </c>
      <c r="K1354" s="51" t="s">
        <v>326</v>
      </c>
      <c r="L1354" s="51" t="s">
        <v>327</v>
      </c>
      <c r="M1354" s="51" t="s">
        <v>280</v>
      </c>
      <c r="N1354" s="51" t="s">
        <v>99</v>
      </c>
      <c r="O1354" s="51" t="s">
        <v>549</v>
      </c>
      <c r="P1354" s="54">
        <v>46151</v>
      </c>
      <c r="Q1354" s="51" t="s">
        <v>99</v>
      </c>
      <c r="R1354" s="51" t="s">
        <v>1669</v>
      </c>
      <c r="S1354" s="51" t="s">
        <v>770</v>
      </c>
    </row>
    <row r="1355" spans="1:19" ht="14.1" hidden="1" customHeight="1" x14ac:dyDescent="0.3">
      <c r="A1355" s="52" t="s">
        <v>99</v>
      </c>
      <c r="B1355" s="51" t="s">
        <v>207</v>
      </c>
      <c r="C1355" s="51" t="s">
        <v>100</v>
      </c>
      <c r="D1355" s="51" t="s">
        <v>1758</v>
      </c>
      <c r="E1355" s="51" t="s">
        <v>1759</v>
      </c>
      <c r="F1355" s="51" t="s">
        <v>103</v>
      </c>
      <c r="G1355" s="53">
        <v>45812</v>
      </c>
      <c r="H1355" s="53">
        <v>45820</v>
      </c>
      <c r="I1355" s="51" t="s">
        <v>104</v>
      </c>
      <c r="J1355" s="51" t="s">
        <v>325</v>
      </c>
      <c r="K1355" s="51" t="s">
        <v>326</v>
      </c>
      <c r="L1355" s="51" t="s">
        <v>327</v>
      </c>
      <c r="M1355" s="51" t="s">
        <v>280</v>
      </c>
      <c r="N1355" s="51" t="s">
        <v>99</v>
      </c>
      <c r="O1355" s="51" t="s">
        <v>1757</v>
      </c>
      <c r="P1355" s="54">
        <v>44676.5</v>
      </c>
      <c r="Q1355" s="51" t="s">
        <v>99</v>
      </c>
      <c r="R1355" s="51" t="s">
        <v>1669</v>
      </c>
      <c r="S1355" s="51" t="s">
        <v>768</v>
      </c>
    </row>
    <row r="1356" spans="1:19" ht="14.1" hidden="1" customHeight="1" x14ac:dyDescent="0.3">
      <c r="A1356" s="52" t="s">
        <v>99</v>
      </c>
      <c r="B1356" s="51" t="s">
        <v>207</v>
      </c>
      <c r="C1356" s="51" t="s">
        <v>100</v>
      </c>
      <c r="D1356" s="51" t="s">
        <v>1758</v>
      </c>
      <c r="E1356" s="51" t="s">
        <v>1759</v>
      </c>
      <c r="F1356" s="51" t="s">
        <v>103</v>
      </c>
      <c r="G1356" s="53">
        <v>45812</v>
      </c>
      <c r="H1356" s="53">
        <v>45820</v>
      </c>
      <c r="I1356" s="51" t="s">
        <v>104</v>
      </c>
      <c r="J1356" s="51" t="s">
        <v>325</v>
      </c>
      <c r="K1356" s="51" t="s">
        <v>326</v>
      </c>
      <c r="L1356" s="51" t="s">
        <v>327</v>
      </c>
      <c r="M1356" s="51" t="s">
        <v>280</v>
      </c>
      <c r="N1356" s="51" t="s">
        <v>99</v>
      </c>
      <c r="O1356" s="51" t="s">
        <v>552</v>
      </c>
      <c r="P1356" s="54">
        <v>183221</v>
      </c>
      <c r="Q1356" s="51" t="s">
        <v>99</v>
      </c>
      <c r="R1356" s="51" t="s">
        <v>1669</v>
      </c>
      <c r="S1356" s="51" t="s">
        <v>1491</v>
      </c>
    </row>
    <row r="1357" spans="1:19" ht="14.1" hidden="1" customHeight="1" x14ac:dyDescent="0.3">
      <c r="A1357" s="52" t="s">
        <v>99</v>
      </c>
      <c r="B1357" s="51" t="s">
        <v>207</v>
      </c>
      <c r="C1357" s="51" t="s">
        <v>100</v>
      </c>
      <c r="D1357" s="51" t="s">
        <v>1758</v>
      </c>
      <c r="E1357" s="51" t="s">
        <v>1759</v>
      </c>
      <c r="F1357" s="51" t="s">
        <v>103</v>
      </c>
      <c r="G1357" s="53">
        <v>45812</v>
      </c>
      <c r="H1357" s="53">
        <v>45820</v>
      </c>
      <c r="I1357" s="51" t="s">
        <v>104</v>
      </c>
      <c r="J1357" s="51" t="s">
        <v>325</v>
      </c>
      <c r="K1357" s="51" t="s">
        <v>326</v>
      </c>
      <c r="L1357" s="51" t="s">
        <v>327</v>
      </c>
      <c r="M1357" s="51" t="s">
        <v>280</v>
      </c>
      <c r="N1357" s="51" t="s">
        <v>99</v>
      </c>
      <c r="O1357" s="51" t="s">
        <v>540</v>
      </c>
      <c r="P1357" s="54">
        <v>8094</v>
      </c>
      <c r="Q1357" s="51" t="s">
        <v>99</v>
      </c>
      <c r="R1357" s="51" t="s">
        <v>1669</v>
      </c>
      <c r="S1357" s="51" t="s">
        <v>773</v>
      </c>
    </row>
    <row r="1358" spans="1:19" ht="14.1" hidden="1" customHeight="1" x14ac:dyDescent="0.3">
      <c r="A1358" s="52" t="s">
        <v>99</v>
      </c>
      <c r="B1358" s="51" t="s">
        <v>207</v>
      </c>
      <c r="C1358" s="51" t="s">
        <v>100</v>
      </c>
      <c r="D1358" s="51" t="s">
        <v>1758</v>
      </c>
      <c r="E1358" s="51" t="s">
        <v>1759</v>
      </c>
      <c r="F1358" s="51" t="s">
        <v>103</v>
      </c>
      <c r="G1358" s="53">
        <v>45812</v>
      </c>
      <c r="H1358" s="53">
        <v>45820</v>
      </c>
      <c r="I1358" s="51" t="s">
        <v>104</v>
      </c>
      <c r="J1358" s="51" t="s">
        <v>325</v>
      </c>
      <c r="K1358" s="51" t="s">
        <v>326</v>
      </c>
      <c r="L1358" s="51" t="s">
        <v>327</v>
      </c>
      <c r="M1358" s="51" t="s">
        <v>280</v>
      </c>
      <c r="N1358" s="51" t="s">
        <v>99</v>
      </c>
      <c r="O1358" s="51" t="s">
        <v>636</v>
      </c>
      <c r="P1358" s="54">
        <v>55563.5</v>
      </c>
      <c r="Q1358" s="51" t="s">
        <v>99</v>
      </c>
      <c r="R1358" s="51" t="s">
        <v>1669</v>
      </c>
      <c r="S1358" s="51" t="s">
        <v>660</v>
      </c>
    </row>
    <row r="1359" spans="1:19" ht="14.1" hidden="1" customHeight="1" x14ac:dyDescent="0.3">
      <c r="A1359" s="52" t="s">
        <v>99</v>
      </c>
      <c r="B1359" s="51" t="s">
        <v>207</v>
      </c>
      <c r="C1359" s="51" t="s">
        <v>100</v>
      </c>
      <c r="D1359" s="51" t="s">
        <v>1758</v>
      </c>
      <c r="E1359" s="51" t="s">
        <v>1759</v>
      </c>
      <c r="F1359" s="51" t="s">
        <v>103</v>
      </c>
      <c r="G1359" s="53">
        <v>45812</v>
      </c>
      <c r="H1359" s="53">
        <v>45820</v>
      </c>
      <c r="I1359" s="51" t="s">
        <v>104</v>
      </c>
      <c r="J1359" s="51" t="s">
        <v>325</v>
      </c>
      <c r="K1359" s="51" t="s">
        <v>326</v>
      </c>
      <c r="L1359" s="51" t="s">
        <v>327</v>
      </c>
      <c r="M1359" s="51" t="s">
        <v>280</v>
      </c>
      <c r="N1359" s="51" t="s">
        <v>99</v>
      </c>
      <c r="O1359" s="51" t="s">
        <v>763</v>
      </c>
      <c r="P1359" s="54">
        <v>18183</v>
      </c>
      <c r="Q1359" s="51" t="s">
        <v>99</v>
      </c>
      <c r="R1359" s="51" t="s">
        <v>1669</v>
      </c>
      <c r="S1359" s="51" t="s">
        <v>1142</v>
      </c>
    </row>
    <row r="1360" spans="1:19" ht="14.1" hidden="1" customHeight="1" x14ac:dyDescent="0.3">
      <c r="A1360" s="52" t="s">
        <v>99</v>
      </c>
      <c r="B1360" s="51" t="s">
        <v>207</v>
      </c>
      <c r="C1360" s="51" t="s">
        <v>100</v>
      </c>
      <c r="D1360" s="51" t="s">
        <v>1758</v>
      </c>
      <c r="E1360" s="51" t="s">
        <v>1759</v>
      </c>
      <c r="F1360" s="51" t="s">
        <v>103</v>
      </c>
      <c r="G1360" s="53">
        <v>45812</v>
      </c>
      <c r="H1360" s="53">
        <v>45820</v>
      </c>
      <c r="I1360" s="51" t="s">
        <v>104</v>
      </c>
      <c r="J1360" s="51" t="s">
        <v>325</v>
      </c>
      <c r="K1360" s="51" t="s">
        <v>326</v>
      </c>
      <c r="L1360" s="51" t="s">
        <v>327</v>
      </c>
      <c r="M1360" s="51" t="s">
        <v>280</v>
      </c>
      <c r="N1360" s="51" t="s">
        <v>99</v>
      </c>
      <c r="O1360" s="51" t="s">
        <v>761</v>
      </c>
      <c r="P1360" s="54">
        <v>10547</v>
      </c>
      <c r="Q1360" s="51" t="s">
        <v>99</v>
      </c>
      <c r="R1360" s="51" t="s">
        <v>1669</v>
      </c>
      <c r="S1360" s="51" t="s">
        <v>1141</v>
      </c>
    </row>
    <row r="1361" spans="1:19" ht="14.1" hidden="1" customHeight="1" x14ac:dyDescent="0.3">
      <c r="A1361" s="52" t="s">
        <v>99</v>
      </c>
      <c r="B1361" s="51" t="s">
        <v>207</v>
      </c>
      <c r="C1361" s="51" t="s">
        <v>100</v>
      </c>
      <c r="D1361" s="51" t="s">
        <v>1758</v>
      </c>
      <c r="E1361" s="51" t="s">
        <v>1759</v>
      </c>
      <c r="F1361" s="51" t="s">
        <v>103</v>
      </c>
      <c r="G1361" s="53">
        <v>45812</v>
      </c>
      <c r="H1361" s="53">
        <v>45820</v>
      </c>
      <c r="I1361" s="51" t="s">
        <v>104</v>
      </c>
      <c r="J1361" s="51" t="s">
        <v>325</v>
      </c>
      <c r="K1361" s="51" t="s">
        <v>326</v>
      </c>
      <c r="L1361" s="51" t="s">
        <v>327</v>
      </c>
      <c r="M1361" s="51" t="s">
        <v>280</v>
      </c>
      <c r="N1361" s="51" t="s">
        <v>99</v>
      </c>
      <c r="O1361" s="51" t="s">
        <v>756</v>
      </c>
      <c r="P1361" s="54">
        <v>3192</v>
      </c>
      <c r="Q1361" s="51" t="s">
        <v>99</v>
      </c>
      <c r="R1361" s="51" t="s">
        <v>1669</v>
      </c>
      <c r="S1361" s="51" t="s">
        <v>757</v>
      </c>
    </row>
    <row r="1362" spans="1:19" ht="14.1" hidden="1" customHeight="1" x14ac:dyDescent="0.3">
      <c r="A1362" s="52" t="s">
        <v>99</v>
      </c>
      <c r="B1362" s="51" t="s">
        <v>207</v>
      </c>
      <c r="C1362" s="51" t="s">
        <v>100</v>
      </c>
      <c r="D1362" s="51" t="s">
        <v>1758</v>
      </c>
      <c r="E1362" s="51" t="s">
        <v>1759</v>
      </c>
      <c r="F1362" s="51" t="s">
        <v>103</v>
      </c>
      <c r="G1362" s="53">
        <v>45812</v>
      </c>
      <c r="H1362" s="53">
        <v>45820</v>
      </c>
      <c r="I1362" s="51" t="s">
        <v>104</v>
      </c>
      <c r="J1362" s="51" t="s">
        <v>325</v>
      </c>
      <c r="K1362" s="51" t="s">
        <v>326</v>
      </c>
      <c r="L1362" s="51" t="s">
        <v>327</v>
      </c>
      <c r="M1362" s="51" t="s">
        <v>280</v>
      </c>
      <c r="N1362" s="51" t="s">
        <v>99</v>
      </c>
      <c r="O1362" s="51" t="s">
        <v>758</v>
      </c>
      <c r="P1362" s="54">
        <v>8977.5</v>
      </c>
      <c r="Q1362" s="51" t="s">
        <v>99</v>
      </c>
      <c r="R1362" s="51" t="s">
        <v>1669</v>
      </c>
      <c r="S1362" s="51" t="s">
        <v>1130</v>
      </c>
    </row>
    <row r="1363" spans="1:19" ht="14.1" hidden="1" customHeight="1" x14ac:dyDescent="0.3">
      <c r="A1363" s="52" t="s">
        <v>99</v>
      </c>
      <c r="B1363" s="51" t="s">
        <v>207</v>
      </c>
      <c r="C1363" s="51" t="s">
        <v>100</v>
      </c>
      <c r="D1363" s="51" t="s">
        <v>1758</v>
      </c>
      <c r="E1363" s="51" t="s">
        <v>1759</v>
      </c>
      <c r="F1363" s="51" t="s">
        <v>103</v>
      </c>
      <c r="G1363" s="53">
        <v>45812</v>
      </c>
      <c r="H1363" s="53">
        <v>45820</v>
      </c>
      <c r="I1363" s="51" t="s">
        <v>104</v>
      </c>
      <c r="J1363" s="51" t="s">
        <v>325</v>
      </c>
      <c r="K1363" s="51" t="s">
        <v>326</v>
      </c>
      <c r="L1363" s="51" t="s">
        <v>327</v>
      </c>
      <c r="M1363" s="51" t="s">
        <v>280</v>
      </c>
      <c r="N1363" s="51" t="s">
        <v>99</v>
      </c>
      <c r="O1363" s="51" t="s">
        <v>918</v>
      </c>
      <c r="P1363" s="54">
        <v>12062</v>
      </c>
      <c r="Q1363" s="51" t="s">
        <v>99</v>
      </c>
      <c r="R1363" s="51" t="s">
        <v>1669</v>
      </c>
      <c r="S1363" s="51" t="s">
        <v>919</v>
      </c>
    </row>
    <row r="1364" spans="1:19" ht="14.1" hidden="1" customHeight="1" x14ac:dyDescent="0.3">
      <c r="A1364" s="52" t="s">
        <v>99</v>
      </c>
      <c r="B1364" s="51" t="s">
        <v>207</v>
      </c>
      <c r="C1364" s="51" t="s">
        <v>100</v>
      </c>
      <c r="D1364" s="51" t="s">
        <v>1758</v>
      </c>
      <c r="E1364" s="51" t="s">
        <v>1759</v>
      </c>
      <c r="F1364" s="51" t="s">
        <v>103</v>
      </c>
      <c r="G1364" s="53">
        <v>45812</v>
      </c>
      <c r="H1364" s="53">
        <v>45820</v>
      </c>
      <c r="I1364" s="51" t="s">
        <v>104</v>
      </c>
      <c r="J1364" s="51" t="s">
        <v>325</v>
      </c>
      <c r="K1364" s="51" t="s">
        <v>326</v>
      </c>
      <c r="L1364" s="51" t="s">
        <v>327</v>
      </c>
      <c r="M1364" s="51" t="s">
        <v>280</v>
      </c>
      <c r="N1364" s="51" t="s">
        <v>99</v>
      </c>
      <c r="O1364" s="51" t="s">
        <v>1150</v>
      </c>
      <c r="P1364" s="54">
        <v>145846</v>
      </c>
      <c r="Q1364" s="51" t="s">
        <v>99</v>
      </c>
      <c r="R1364" s="51" t="s">
        <v>1669</v>
      </c>
      <c r="S1364" s="51" t="s">
        <v>1363</v>
      </c>
    </row>
    <row r="1365" spans="1:19" ht="14.1" hidden="1" customHeight="1" x14ac:dyDescent="0.3">
      <c r="A1365" s="52" t="s">
        <v>99</v>
      </c>
      <c r="B1365" s="51" t="s">
        <v>207</v>
      </c>
      <c r="C1365" s="51" t="s">
        <v>100</v>
      </c>
      <c r="D1365" s="51" t="s">
        <v>1758</v>
      </c>
      <c r="E1365" s="51" t="s">
        <v>1759</v>
      </c>
      <c r="F1365" s="51" t="s">
        <v>103</v>
      </c>
      <c r="G1365" s="53">
        <v>45812</v>
      </c>
      <c r="H1365" s="53">
        <v>45820</v>
      </c>
      <c r="I1365" s="51" t="s">
        <v>104</v>
      </c>
      <c r="J1365" s="51" t="s">
        <v>325</v>
      </c>
      <c r="K1365" s="51" t="s">
        <v>326</v>
      </c>
      <c r="L1365" s="51" t="s">
        <v>327</v>
      </c>
      <c r="M1365" s="51" t="s">
        <v>280</v>
      </c>
      <c r="N1365" s="51" t="s">
        <v>99</v>
      </c>
      <c r="O1365" s="51" t="s">
        <v>1640</v>
      </c>
      <c r="P1365" s="54">
        <v>106065</v>
      </c>
      <c r="Q1365" s="51" t="s">
        <v>99</v>
      </c>
      <c r="R1365" s="51" t="s">
        <v>1669</v>
      </c>
      <c r="S1365" s="51" t="s">
        <v>1641</v>
      </c>
    </row>
    <row r="1366" spans="1:19" ht="14.1" hidden="1" customHeight="1" x14ac:dyDescent="0.3">
      <c r="A1366" s="52" t="s">
        <v>99</v>
      </c>
      <c r="B1366" s="51" t="s">
        <v>207</v>
      </c>
      <c r="C1366" s="51" t="s">
        <v>100</v>
      </c>
      <c r="D1366" s="51" t="s">
        <v>1758</v>
      </c>
      <c r="E1366" s="51" t="s">
        <v>1759</v>
      </c>
      <c r="F1366" s="51" t="s">
        <v>103</v>
      </c>
      <c r="G1366" s="53">
        <v>45812</v>
      </c>
      <c r="H1366" s="53">
        <v>45820</v>
      </c>
      <c r="I1366" s="51" t="s">
        <v>104</v>
      </c>
      <c r="J1366" s="51" t="s">
        <v>325</v>
      </c>
      <c r="K1366" s="51" t="s">
        <v>326</v>
      </c>
      <c r="L1366" s="51" t="s">
        <v>327</v>
      </c>
      <c r="M1366" s="51" t="s">
        <v>280</v>
      </c>
      <c r="N1366" s="51" t="s">
        <v>99</v>
      </c>
      <c r="O1366" s="51" t="s">
        <v>781</v>
      </c>
      <c r="P1366" s="54">
        <v>24712</v>
      </c>
      <c r="Q1366" s="51" t="s">
        <v>99</v>
      </c>
      <c r="R1366" s="51" t="s">
        <v>1669</v>
      </c>
      <c r="S1366" s="51" t="s">
        <v>1639</v>
      </c>
    </row>
    <row r="1367" spans="1:19" ht="14.1" hidden="1" customHeight="1" x14ac:dyDescent="0.3">
      <c r="A1367" s="52" t="s">
        <v>99</v>
      </c>
      <c r="B1367" s="51" t="s">
        <v>207</v>
      </c>
      <c r="C1367" s="51" t="s">
        <v>100</v>
      </c>
      <c r="D1367" s="51" t="s">
        <v>1760</v>
      </c>
      <c r="E1367" s="51" t="s">
        <v>1761</v>
      </c>
      <c r="F1367" s="51" t="s">
        <v>103</v>
      </c>
      <c r="G1367" s="53">
        <v>45812</v>
      </c>
      <c r="H1367" s="53">
        <v>45820</v>
      </c>
      <c r="I1367" s="51" t="s">
        <v>104</v>
      </c>
      <c r="J1367" s="51" t="s">
        <v>325</v>
      </c>
      <c r="K1367" s="51" t="s">
        <v>326</v>
      </c>
      <c r="L1367" s="51" t="s">
        <v>327</v>
      </c>
      <c r="M1367" s="51" t="s">
        <v>280</v>
      </c>
      <c r="N1367" s="51" t="s">
        <v>99</v>
      </c>
      <c r="O1367" s="51" t="s">
        <v>281</v>
      </c>
      <c r="P1367" s="54">
        <v>21833</v>
      </c>
      <c r="Q1367" s="51" t="s">
        <v>99</v>
      </c>
      <c r="R1367" s="51" t="s">
        <v>1669</v>
      </c>
      <c r="S1367" s="51" t="s">
        <v>282</v>
      </c>
    </row>
    <row r="1368" spans="1:19" ht="14.1" hidden="1" customHeight="1" x14ac:dyDescent="0.3">
      <c r="A1368" s="52" t="s">
        <v>99</v>
      </c>
      <c r="B1368" s="51" t="s">
        <v>207</v>
      </c>
      <c r="C1368" s="51" t="s">
        <v>100</v>
      </c>
      <c r="D1368" s="51" t="s">
        <v>1762</v>
      </c>
      <c r="E1368" s="51" t="s">
        <v>1763</v>
      </c>
      <c r="F1368" s="51" t="s">
        <v>103</v>
      </c>
      <c r="G1368" s="53">
        <v>45821</v>
      </c>
      <c r="H1368" s="53">
        <v>45824</v>
      </c>
      <c r="I1368" s="51" t="s">
        <v>104</v>
      </c>
      <c r="J1368" s="51" t="s">
        <v>325</v>
      </c>
      <c r="K1368" s="51" t="s">
        <v>326</v>
      </c>
      <c r="L1368" s="51" t="s">
        <v>327</v>
      </c>
      <c r="M1368" s="51" t="s">
        <v>280</v>
      </c>
      <c r="N1368" s="51" t="s">
        <v>99</v>
      </c>
      <c r="O1368" s="51" t="s">
        <v>281</v>
      </c>
      <c r="P1368" s="54">
        <v>1042349.66</v>
      </c>
      <c r="Q1368" s="51" t="s">
        <v>99</v>
      </c>
      <c r="R1368" s="51" t="s">
        <v>1666</v>
      </c>
      <c r="S1368" s="51" t="s">
        <v>282</v>
      </c>
    </row>
    <row r="1369" spans="1:19" ht="14.1" hidden="1" customHeight="1" x14ac:dyDescent="0.3">
      <c r="A1369" s="52" t="s">
        <v>99</v>
      </c>
      <c r="B1369" s="51" t="s">
        <v>207</v>
      </c>
      <c r="C1369" s="51" t="s">
        <v>100</v>
      </c>
      <c r="D1369" s="51" t="s">
        <v>1762</v>
      </c>
      <c r="E1369" s="51" t="s">
        <v>1763</v>
      </c>
      <c r="F1369" s="51" t="s">
        <v>103</v>
      </c>
      <c r="G1369" s="53">
        <v>45821</v>
      </c>
      <c r="H1369" s="53">
        <v>45824</v>
      </c>
      <c r="I1369" s="51" t="s">
        <v>104</v>
      </c>
      <c r="J1369" s="51" t="s">
        <v>325</v>
      </c>
      <c r="K1369" s="51" t="s">
        <v>326</v>
      </c>
      <c r="L1369" s="51" t="s">
        <v>327</v>
      </c>
      <c r="M1369" s="51" t="s">
        <v>280</v>
      </c>
      <c r="N1369" s="51" t="s">
        <v>99</v>
      </c>
      <c r="O1369" s="51" t="s">
        <v>302</v>
      </c>
      <c r="P1369" s="54">
        <v>21440</v>
      </c>
      <c r="Q1369" s="51" t="s">
        <v>99</v>
      </c>
      <c r="R1369" s="51" t="s">
        <v>1666</v>
      </c>
      <c r="S1369" s="51" t="s">
        <v>303</v>
      </c>
    </row>
    <row r="1370" spans="1:19" ht="14.1" hidden="1" customHeight="1" x14ac:dyDescent="0.3">
      <c r="A1370" s="52" t="s">
        <v>99</v>
      </c>
      <c r="B1370" s="51" t="s">
        <v>207</v>
      </c>
      <c r="C1370" s="51" t="s">
        <v>100</v>
      </c>
      <c r="D1370" s="51" t="s">
        <v>1667</v>
      </c>
      <c r="E1370" s="51" t="s">
        <v>1668</v>
      </c>
      <c r="F1370" s="51" t="s">
        <v>103</v>
      </c>
      <c r="G1370" s="53">
        <v>45820</v>
      </c>
      <c r="H1370" s="53">
        <v>45820</v>
      </c>
      <c r="I1370" s="51" t="s">
        <v>104</v>
      </c>
      <c r="J1370" s="51" t="s">
        <v>485</v>
      </c>
      <c r="K1370" s="51" t="s">
        <v>486</v>
      </c>
      <c r="L1370" s="51" t="s">
        <v>279</v>
      </c>
      <c r="M1370" s="51" t="s">
        <v>280</v>
      </c>
      <c r="N1370" s="51" t="s">
        <v>99</v>
      </c>
      <c r="O1370" s="51" t="s">
        <v>281</v>
      </c>
      <c r="P1370" s="54">
        <v>222756.97</v>
      </c>
      <c r="Q1370" s="51" t="s">
        <v>99</v>
      </c>
      <c r="R1370" s="51" t="s">
        <v>1669</v>
      </c>
      <c r="S1370" s="51" t="s">
        <v>282</v>
      </c>
    </row>
    <row r="1371" spans="1:19" ht="14.1" hidden="1" customHeight="1" x14ac:dyDescent="0.3">
      <c r="A1371" s="52" t="s">
        <v>99</v>
      </c>
      <c r="B1371" s="51" t="s">
        <v>207</v>
      </c>
      <c r="C1371" s="51" t="s">
        <v>100</v>
      </c>
      <c r="D1371" s="51" t="s">
        <v>1662</v>
      </c>
      <c r="E1371" s="51" t="s">
        <v>1663</v>
      </c>
      <c r="F1371" s="51" t="s">
        <v>103</v>
      </c>
      <c r="G1371" s="53">
        <v>45804</v>
      </c>
      <c r="H1371" s="53">
        <v>45818</v>
      </c>
      <c r="I1371" s="51" t="s">
        <v>104</v>
      </c>
      <c r="J1371" s="51" t="s">
        <v>485</v>
      </c>
      <c r="K1371" s="51" t="s">
        <v>486</v>
      </c>
      <c r="L1371" s="51" t="s">
        <v>279</v>
      </c>
      <c r="M1371" s="51" t="s">
        <v>280</v>
      </c>
      <c r="N1371" s="51" t="s">
        <v>99</v>
      </c>
      <c r="O1371" s="51" t="s">
        <v>281</v>
      </c>
      <c r="P1371" s="54">
        <v>11902.5</v>
      </c>
      <c r="Q1371" s="51" t="s">
        <v>99</v>
      </c>
      <c r="R1371" s="51" t="s">
        <v>236</v>
      </c>
      <c r="S1371" s="51" t="s">
        <v>282</v>
      </c>
    </row>
    <row r="1372" spans="1:19" ht="14.1" hidden="1" customHeight="1" x14ac:dyDescent="0.3">
      <c r="A1372" s="52" t="s">
        <v>99</v>
      </c>
      <c r="B1372" s="51" t="s">
        <v>207</v>
      </c>
      <c r="C1372" s="51" t="s">
        <v>100</v>
      </c>
      <c r="D1372" s="51" t="s">
        <v>1667</v>
      </c>
      <c r="E1372" s="51" t="s">
        <v>1668</v>
      </c>
      <c r="F1372" s="51" t="s">
        <v>103</v>
      </c>
      <c r="G1372" s="53">
        <v>45820</v>
      </c>
      <c r="H1372" s="53">
        <v>45820</v>
      </c>
      <c r="I1372" s="51" t="s">
        <v>104</v>
      </c>
      <c r="J1372" s="51" t="s">
        <v>487</v>
      </c>
      <c r="K1372" s="51" t="s">
        <v>488</v>
      </c>
      <c r="L1372" s="51" t="s">
        <v>279</v>
      </c>
      <c r="M1372" s="51" t="s">
        <v>280</v>
      </c>
      <c r="N1372" s="51" t="s">
        <v>99</v>
      </c>
      <c r="O1372" s="51" t="s">
        <v>281</v>
      </c>
      <c r="P1372" s="54">
        <v>12019409.210000001</v>
      </c>
      <c r="Q1372" s="51" t="s">
        <v>99</v>
      </c>
      <c r="R1372" s="51" t="s">
        <v>1669</v>
      </c>
      <c r="S1372" s="51" t="s">
        <v>282</v>
      </c>
    </row>
    <row r="1373" spans="1:19" ht="14.1" hidden="1" customHeight="1" x14ac:dyDescent="0.3">
      <c r="A1373" s="52" t="s">
        <v>99</v>
      </c>
      <c r="B1373" s="51" t="s">
        <v>207</v>
      </c>
      <c r="C1373" s="51" t="s">
        <v>100</v>
      </c>
      <c r="D1373" s="51" t="s">
        <v>1662</v>
      </c>
      <c r="E1373" s="51" t="s">
        <v>1663</v>
      </c>
      <c r="F1373" s="51" t="s">
        <v>103</v>
      </c>
      <c r="G1373" s="53">
        <v>45804</v>
      </c>
      <c r="H1373" s="53">
        <v>45818</v>
      </c>
      <c r="I1373" s="51" t="s">
        <v>104</v>
      </c>
      <c r="J1373" s="51" t="s">
        <v>487</v>
      </c>
      <c r="K1373" s="51" t="s">
        <v>488</v>
      </c>
      <c r="L1373" s="51" t="s">
        <v>279</v>
      </c>
      <c r="M1373" s="51" t="s">
        <v>280</v>
      </c>
      <c r="N1373" s="51" t="s">
        <v>99</v>
      </c>
      <c r="O1373" s="51" t="s">
        <v>281</v>
      </c>
      <c r="P1373" s="54">
        <v>1901131.24</v>
      </c>
      <c r="Q1373" s="51" t="s">
        <v>99</v>
      </c>
      <c r="R1373" s="51" t="s">
        <v>236</v>
      </c>
      <c r="S1373" s="51" t="s">
        <v>282</v>
      </c>
    </row>
    <row r="1374" spans="1:19" ht="14.1" hidden="1" customHeight="1" x14ac:dyDescent="0.3">
      <c r="A1374" s="52" t="s">
        <v>99</v>
      </c>
      <c r="B1374" s="51" t="s">
        <v>207</v>
      </c>
      <c r="C1374" s="51" t="s">
        <v>100</v>
      </c>
      <c r="D1374" s="51" t="s">
        <v>1764</v>
      </c>
      <c r="E1374" s="51" t="s">
        <v>1669</v>
      </c>
      <c r="F1374" s="51" t="s">
        <v>103</v>
      </c>
      <c r="G1374" s="53">
        <v>45820</v>
      </c>
      <c r="H1374" s="53">
        <v>45820</v>
      </c>
      <c r="I1374" s="51" t="s">
        <v>104</v>
      </c>
      <c r="J1374" s="51" t="s">
        <v>340</v>
      </c>
      <c r="K1374" s="51" t="s">
        <v>341</v>
      </c>
      <c r="L1374" s="51" t="s">
        <v>345</v>
      </c>
      <c r="M1374" s="51" t="s">
        <v>280</v>
      </c>
      <c r="N1374" s="51" t="s">
        <v>99</v>
      </c>
      <c r="O1374" s="51" t="s">
        <v>302</v>
      </c>
      <c r="P1374" s="54">
        <v>4387</v>
      </c>
      <c r="Q1374" s="51" t="s">
        <v>99</v>
      </c>
      <c r="R1374" s="51" t="s">
        <v>1669</v>
      </c>
      <c r="S1374" s="51" t="s">
        <v>303</v>
      </c>
    </row>
    <row r="1375" spans="1:19" ht="14.1" hidden="1" customHeight="1" x14ac:dyDescent="0.3">
      <c r="A1375" s="52" t="s">
        <v>99</v>
      </c>
      <c r="B1375" s="51" t="s">
        <v>207</v>
      </c>
      <c r="C1375" s="51" t="s">
        <v>100</v>
      </c>
      <c r="D1375" s="51" t="s">
        <v>1764</v>
      </c>
      <c r="E1375" s="51" t="s">
        <v>1669</v>
      </c>
      <c r="F1375" s="51" t="s">
        <v>103</v>
      </c>
      <c r="G1375" s="53">
        <v>45820</v>
      </c>
      <c r="H1375" s="53">
        <v>45820</v>
      </c>
      <c r="I1375" s="51" t="s">
        <v>104</v>
      </c>
      <c r="J1375" s="51" t="s">
        <v>340</v>
      </c>
      <c r="K1375" s="51" t="s">
        <v>341</v>
      </c>
      <c r="L1375" s="51" t="s">
        <v>345</v>
      </c>
      <c r="M1375" s="51" t="s">
        <v>280</v>
      </c>
      <c r="N1375" s="51" t="s">
        <v>99</v>
      </c>
      <c r="O1375" s="51" t="s">
        <v>281</v>
      </c>
      <c r="P1375" s="54">
        <v>135926</v>
      </c>
      <c r="Q1375" s="51" t="s">
        <v>99</v>
      </c>
      <c r="R1375" s="51" t="s">
        <v>1669</v>
      </c>
      <c r="S1375" s="51" t="s">
        <v>282</v>
      </c>
    </row>
    <row r="1376" spans="1:19" ht="14.1" hidden="1" customHeight="1" x14ac:dyDescent="0.3">
      <c r="A1376" s="52" t="s">
        <v>99</v>
      </c>
      <c r="B1376" s="51" t="s">
        <v>207</v>
      </c>
      <c r="C1376" s="51" t="s">
        <v>100</v>
      </c>
      <c r="D1376" s="51" t="s">
        <v>1765</v>
      </c>
      <c r="E1376" s="51" t="s">
        <v>1766</v>
      </c>
      <c r="F1376" s="51" t="s">
        <v>103</v>
      </c>
      <c r="G1376" s="53">
        <v>45808</v>
      </c>
      <c r="H1376" s="53">
        <v>45820</v>
      </c>
      <c r="I1376" s="51" t="s">
        <v>104</v>
      </c>
      <c r="J1376" s="51" t="s">
        <v>340</v>
      </c>
      <c r="K1376" s="51" t="s">
        <v>341</v>
      </c>
      <c r="L1376" s="51" t="s">
        <v>348</v>
      </c>
      <c r="M1376" s="51" t="s">
        <v>280</v>
      </c>
      <c r="N1376" s="51" t="s">
        <v>99</v>
      </c>
      <c r="O1376" s="51" t="s">
        <v>281</v>
      </c>
      <c r="P1376" s="54">
        <v>1127652.6000000001</v>
      </c>
      <c r="Q1376" s="51" t="s">
        <v>99</v>
      </c>
      <c r="R1376" s="51" t="s">
        <v>1669</v>
      </c>
      <c r="S1376" s="51" t="s">
        <v>349</v>
      </c>
    </row>
    <row r="1377" spans="1:19" ht="14.1" hidden="1" customHeight="1" x14ac:dyDescent="0.3">
      <c r="A1377" s="52" t="s">
        <v>99</v>
      </c>
      <c r="B1377" s="51" t="s">
        <v>207</v>
      </c>
      <c r="C1377" s="51" t="s">
        <v>100</v>
      </c>
      <c r="D1377" s="51" t="s">
        <v>1767</v>
      </c>
      <c r="E1377" s="51" t="s">
        <v>1768</v>
      </c>
      <c r="F1377" s="51" t="s">
        <v>103</v>
      </c>
      <c r="G1377" s="53">
        <v>45808</v>
      </c>
      <c r="H1377" s="53">
        <v>45820</v>
      </c>
      <c r="I1377" s="51" t="s">
        <v>104</v>
      </c>
      <c r="J1377" s="51" t="s">
        <v>340</v>
      </c>
      <c r="K1377" s="51" t="s">
        <v>341</v>
      </c>
      <c r="L1377" s="51" t="s">
        <v>348</v>
      </c>
      <c r="M1377" s="51" t="s">
        <v>280</v>
      </c>
      <c r="N1377" s="51" t="s">
        <v>99</v>
      </c>
      <c r="O1377" s="51" t="s">
        <v>352</v>
      </c>
      <c r="P1377" s="54">
        <v>42180</v>
      </c>
      <c r="Q1377" s="51" t="s">
        <v>99</v>
      </c>
      <c r="R1377" s="51" t="s">
        <v>1669</v>
      </c>
      <c r="S1377" s="51" t="s">
        <v>1505</v>
      </c>
    </row>
    <row r="1378" spans="1:19" ht="14.1" hidden="1" customHeight="1" x14ac:dyDescent="0.3">
      <c r="A1378" s="52" t="s">
        <v>99</v>
      </c>
      <c r="B1378" s="51" t="s">
        <v>207</v>
      </c>
      <c r="C1378" s="51" t="s">
        <v>100</v>
      </c>
      <c r="D1378" s="51" t="s">
        <v>1767</v>
      </c>
      <c r="E1378" s="51" t="s">
        <v>1768</v>
      </c>
      <c r="F1378" s="51" t="s">
        <v>103</v>
      </c>
      <c r="G1378" s="53">
        <v>45808</v>
      </c>
      <c r="H1378" s="53">
        <v>45820</v>
      </c>
      <c r="I1378" s="51" t="s">
        <v>104</v>
      </c>
      <c r="J1378" s="51" t="s">
        <v>340</v>
      </c>
      <c r="K1378" s="51" t="s">
        <v>341</v>
      </c>
      <c r="L1378" s="51" t="s">
        <v>348</v>
      </c>
      <c r="M1378" s="51" t="s">
        <v>280</v>
      </c>
      <c r="N1378" s="51" t="s">
        <v>99</v>
      </c>
      <c r="O1378" s="51" t="s">
        <v>281</v>
      </c>
      <c r="P1378" s="54">
        <v>168846.5</v>
      </c>
      <c r="Q1378" s="51" t="s">
        <v>99</v>
      </c>
      <c r="R1378" s="51" t="s">
        <v>1669</v>
      </c>
      <c r="S1378" s="51" t="s">
        <v>282</v>
      </c>
    </row>
    <row r="1379" spans="1:19" ht="14.1" hidden="1" customHeight="1" x14ac:dyDescent="0.3">
      <c r="A1379" s="52" t="s">
        <v>99</v>
      </c>
      <c r="B1379" s="51" t="s">
        <v>207</v>
      </c>
      <c r="C1379" s="51" t="s">
        <v>100</v>
      </c>
      <c r="D1379" s="51" t="s">
        <v>1769</v>
      </c>
      <c r="E1379" s="51" t="s">
        <v>1770</v>
      </c>
      <c r="F1379" s="51" t="s">
        <v>103</v>
      </c>
      <c r="G1379" s="53">
        <v>45808</v>
      </c>
      <c r="H1379" s="53">
        <v>45820</v>
      </c>
      <c r="I1379" s="51" t="s">
        <v>104</v>
      </c>
      <c r="J1379" s="51" t="s">
        <v>340</v>
      </c>
      <c r="K1379" s="51" t="s">
        <v>341</v>
      </c>
      <c r="L1379" s="51" t="s">
        <v>348</v>
      </c>
      <c r="M1379" s="51" t="s">
        <v>280</v>
      </c>
      <c r="N1379" s="51" t="s">
        <v>99</v>
      </c>
      <c r="O1379" s="51" t="s">
        <v>281</v>
      </c>
      <c r="P1379" s="54">
        <v>10391.5</v>
      </c>
      <c r="Q1379" s="51" t="s">
        <v>99</v>
      </c>
      <c r="R1379" s="51" t="s">
        <v>1669</v>
      </c>
      <c r="S1379" s="51" t="s">
        <v>282</v>
      </c>
    </row>
    <row r="1380" spans="1:19" ht="14.1" hidden="1" customHeight="1" x14ac:dyDescent="0.3">
      <c r="A1380" s="52" t="s">
        <v>99</v>
      </c>
      <c r="B1380" s="51" t="s">
        <v>207</v>
      </c>
      <c r="C1380" s="51" t="s">
        <v>100</v>
      </c>
      <c r="D1380" s="51" t="s">
        <v>1771</v>
      </c>
      <c r="E1380" s="51" t="s">
        <v>1772</v>
      </c>
      <c r="F1380" s="51" t="s">
        <v>103</v>
      </c>
      <c r="G1380" s="53">
        <v>45813</v>
      </c>
      <c r="H1380" s="53">
        <v>45820</v>
      </c>
      <c r="I1380" s="51" t="s">
        <v>104</v>
      </c>
      <c r="J1380" s="51" t="s">
        <v>340</v>
      </c>
      <c r="K1380" s="51" t="s">
        <v>341</v>
      </c>
      <c r="L1380" s="51" t="s">
        <v>345</v>
      </c>
      <c r="M1380" s="51" t="s">
        <v>280</v>
      </c>
      <c r="N1380" s="51" t="s">
        <v>99</v>
      </c>
      <c r="O1380" s="51" t="s">
        <v>302</v>
      </c>
      <c r="P1380" s="54">
        <v>8774</v>
      </c>
      <c r="Q1380" s="51" t="s">
        <v>99</v>
      </c>
      <c r="R1380" s="51" t="s">
        <v>1669</v>
      </c>
      <c r="S1380" s="51" t="s">
        <v>303</v>
      </c>
    </row>
    <row r="1381" spans="1:19" ht="14.1" hidden="1" customHeight="1" x14ac:dyDescent="0.3">
      <c r="A1381" s="52" t="s">
        <v>99</v>
      </c>
      <c r="B1381" s="51" t="s">
        <v>207</v>
      </c>
      <c r="C1381" s="51" t="s">
        <v>100</v>
      </c>
      <c r="D1381" s="51" t="s">
        <v>1771</v>
      </c>
      <c r="E1381" s="51" t="s">
        <v>1772</v>
      </c>
      <c r="F1381" s="51" t="s">
        <v>103</v>
      </c>
      <c r="G1381" s="53">
        <v>45813</v>
      </c>
      <c r="H1381" s="53">
        <v>45820</v>
      </c>
      <c r="I1381" s="51" t="s">
        <v>104</v>
      </c>
      <c r="J1381" s="51" t="s">
        <v>340</v>
      </c>
      <c r="K1381" s="51" t="s">
        <v>341</v>
      </c>
      <c r="L1381" s="51" t="s">
        <v>345</v>
      </c>
      <c r="M1381" s="51" t="s">
        <v>280</v>
      </c>
      <c r="N1381" s="51" t="s">
        <v>99</v>
      </c>
      <c r="O1381" s="51" t="s">
        <v>281</v>
      </c>
      <c r="P1381" s="54">
        <v>420596</v>
      </c>
      <c r="Q1381" s="51" t="s">
        <v>99</v>
      </c>
      <c r="R1381" s="51" t="s">
        <v>1669</v>
      </c>
      <c r="S1381" s="51" t="s">
        <v>282</v>
      </c>
    </row>
    <row r="1382" spans="1:19" ht="14.1" hidden="1" customHeight="1" x14ac:dyDescent="0.3">
      <c r="A1382" s="52" t="s">
        <v>99</v>
      </c>
      <c r="B1382" s="51" t="s">
        <v>207</v>
      </c>
      <c r="C1382" s="51" t="s">
        <v>100</v>
      </c>
      <c r="D1382" s="51" t="s">
        <v>1773</v>
      </c>
      <c r="E1382" s="51" t="s">
        <v>1774</v>
      </c>
      <c r="F1382" s="51" t="s">
        <v>103</v>
      </c>
      <c r="G1382" s="53">
        <v>45815</v>
      </c>
      <c r="H1382" s="53">
        <v>45820</v>
      </c>
      <c r="I1382" s="51" t="s">
        <v>104</v>
      </c>
      <c r="J1382" s="51" t="s">
        <v>340</v>
      </c>
      <c r="K1382" s="51" t="s">
        <v>341</v>
      </c>
      <c r="L1382" s="51" t="s">
        <v>327</v>
      </c>
      <c r="M1382" s="51" t="s">
        <v>280</v>
      </c>
      <c r="N1382" s="51" t="s">
        <v>99</v>
      </c>
      <c r="O1382" s="51" t="s">
        <v>281</v>
      </c>
      <c r="P1382" s="54">
        <v>308</v>
      </c>
      <c r="Q1382" s="51" t="s">
        <v>99</v>
      </c>
      <c r="R1382" s="51" t="s">
        <v>1669</v>
      </c>
      <c r="S1382" s="51" t="s">
        <v>282</v>
      </c>
    </row>
    <row r="1383" spans="1:19" ht="14.1" hidden="1" customHeight="1" x14ac:dyDescent="0.3">
      <c r="A1383" s="52" t="s">
        <v>99</v>
      </c>
      <c r="B1383" s="51" t="s">
        <v>207</v>
      </c>
      <c r="C1383" s="51" t="s">
        <v>100</v>
      </c>
      <c r="D1383" s="51" t="s">
        <v>1775</v>
      </c>
      <c r="E1383" s="51" t="s">
        <v>210</v>
      </c>
      <c r="F1383" s="51" t="s">
        <v>103</v>
      </c>
      <c r="G1383" s="53">
        <v>45825</v>
      </c>
      <c r="H1383" s="53">
        <v>45825</v>
      </c>
      <c r="I1383" s="51" t="s">
        <v>104</v>
      </c>
      <c r="J1383" s="51" t="s">
        <v>340</v>
      </c>
      <c r="K1383" s="51" t="s">
        <v>341</v>
      </c>
      <c r="L1383" s="51" t="s">
        <v>345</v>
      </c>
      <c r="M1383" s="51" t="s">
        <v>280</v>
      </c>
      <c r="N1383" s="51" t="s">
        <v>99</v>
      </c>
      <c r="O1383" s="51" t="s">
        <v>281</v>
      </c>
      <c r="P1383" s="54">
        <v>23940</v>
      </c>
      <c r="Q1383" s="51" t="s">
        <v>99</v>
      </c>
      <c r="R1383" s="51" t="s">
        <v>210</v>
      </c>
      <c r="S1383" s="51" t="s">
        <v>282</v>
      </c>
    </row>
    <row r="1384" spans="1:19" ht="14.1" hidden="1" customHeight="1" x14ac:dyDescent="0.3">
      <c r="A1384" s="52" t="s">
        <v>99</v>
      </c>
      <c r="B1384" s="51" t="s">
        <v>207</v>
      </c>
      <c r="C1384" s="51" t="s">
        <v>100</v>
      </c>
      <c r="D1384" s="51" t="s">
        <v>1776</v>
      </c>
      <c r="E1384" s="51" t="s">
        <v>1777</v>
      </c>
      <c r="F1384" s="51" t="s">
        <v>103</v>
      </c>
      <c r="G1384" s="53">
        <v>45805</v>
      </c>
      <c r="H1384" s="53">
        <v>45818</v>
      </c>
      <c r="I1384" s="51" t="s">
        <v>104</v>
      </c>
      <c r="J1384" s="51" t="s">
        <v>340</v>
      </c>
      <c r="K1384" s="51" t="s">
        <v>341</v>
      </c>
      <c r="L1384" s="51" t="s">
        <v>342</v>
      </c>
      <c r="M1384" s="51" t="s">
        <v>280</v>
      </c>
      <c r="N1384" s="51" t="s">
        <v>99</v>
      </c>
      <c r="O1384" s="51" t="s">
        <v>281</v>
      </c>
      <c r="P1384" s="54">
        <v>22880</v>
      </c>
      <c r="Q1384" s="51" t="s">
        <v>99</v>
      </c>
      <c r="R1384" s="51" t="s">
        <v>236</v>
      </c>
      <c r="S1384" s="51" t="s">
        <v>282</v>
      </c>
    </row>
    <row r="1385" spans="1:19" ht="14.1" hidden="1" customHeight="1" x14ac:dyDescent="0.3">
      <c r="A1385" s="52" t="s">
        <v>99</v>
      </c>
      <c r="B1385" s="51" t="s">
        <v>207</v>
      </c>
      <c r="C1385" s="51" t="s">
        <v>100</v>
      </c>
      <c r="D1385" s="51" t="s">
        <v>1764</v>
      </c>
      <c r="E1385" s="51" t="s">
        <v>1669</v>
      </c>
      <c r="F1385" s="51" t="s">
        <v>103</v>
      </c>
      <c r="G1385" s="53">
        <v>45820</v>
      </c>
      <c r="H1385" s="53">
        <v>45820</v>
      </c>
      <c r="I1385" s="51" t="s">
        <v>104</v>
      </c>
      <c r="J1385" s="51" t="s">
        <v>223</v>
      </c>
      <c r="K1385" s="51" t="s">
        <v>224</v>
      </c>
      <c r="L1385" s="51" t="s">
        <v>345</v>
      </c>
      <c r="M1385" s="51" t="s">
        <v>280</v>
      </c>
      <c r="N1385" s="51" t="s">
        <v>99</v>
      </c>
      <c r="O1385" s="51" t="s">
        <v>281</v>
      </c>
      <c r="P1385" s="54">
        <v>758</v>
      </c>
      <c r="Q1385" s="51" t="s">
        <v>99</v>
      </c>
      <c r="R1385" s="51" t="s">
        <v>1669</v>
      </c>
      <c r="S1385" s="51" t="s">
        <v>282</v>
      </c>
    </row>
    <row r="1386" spans="1:19" ht="14.1" hidden="1" customHeight="1" x14ac:dyDescent="0.3">
      <c r="A1386" s="52" t="s">
        <v>99</v>
      </c>
      <c r="B1386" s="51" t="s">
        <v>207</v>
      </c>
      <c r="C1386" s="51" t="s">
        <v>100</v>
      </c>
      <c r="D1386" s="51" t="s">
        <v>1765</v>
      </c>
      <c r="E1386" s="51" t="s">
        <v>1766</v>
      </c>
      <c r="F1386" s="51" t="s">
        <v>103</v>
      </c>
      <c r="G1386" s="53">
        <v>45808</v>
      </c>
      <c r="H1386" s="53">
        <v>45820</v>
      </c>
      <c r="I1386" s="51" t="s">
        <v>104</v>
      </c>
      <c r="J1386" s="51" t="s">
        <v>223</v>
      </c>
      <c r="K1386" s="51" t="s">
        <v>224</v>
      </c>
      <c r="L1386" s="51" t="s">
        <v>348</v>
      </c>
      <c r="M1386" s="51" t="s">
        <v>280</v>
      </c>
      <c r="N1386" s="51" t="s">
        <v>99</v>
      </c>
      <c r="O1386" s="51" t="s">
        <v>281</v>
      </c>
      <c r="P1386" s="54">
        <v>11050.29</v>
      </c>
      <c r="Q1386" s="51" t="s">
        <v>99</v>
      </c>
      <c r="R1386" s="51" t="s">
        <v>1669</v>
      </c>
      <c r="S1386" s="51" t="s">
        <v>349</v>
      </c>
    </row>
    <row r="1387" spans="1:19" ht="14.1" hidden="1" customHeight="1" x14ac:dyDescent="0.3">
      <c r="A1387" s="52" t="s">
        <v>99</v>
      </c>
      <c r="B1387" s="51" t="s">
        <v>207</v>
      </c>
      <c r="C1387" s="51" t="s">
        <v>100</v>
      </c>
      <c r="D1387" s="51" t="s">
        <v>1767</v>
      </c>
      <c r="E1387" s="51" t="s">
        <v>1768</v>
      </c>
      <c r="F1387" s="51" t="s">
        <v>103</v>
      </c>
      <c r="G1387" s="53">
        <v>45808</v>
      </c>
      <c r="H1387" s="53">
        <v>45820</v>
      </c>
      <c r="I1387" s="51" t="s">
        <v>104</v>
      </c>
      <c r="J1387" s="51" t="s">
        <v>223</v>
      </c>
      <c r="K1387" s="51" t="s">
        <v>224</v>
      </c>
      <c r="L1387" s="51" t="s">
        <v>348</v>
      </c>
      <c r="M1387" s="51" t="s">
        <v>280</v>
      </c>
      <c r="N1387" s="51" t="s">
        <v>99</v>
      </c>
      <c r="O1387" s="51" t="s">
        <v>281</v>
      </c>
      <c r="P1387" s="54">
        <v>3093.97</v>
      </c>
      <c r="Q1387" s="51" t="s">
        <v>99</v>
      </c>
      <c r="R1387" s="51" t="s">
        <v>1669</v>
      </c>
      <c r="S1387" s="51" t="s">
        <v>282</v>
      </c>
    </row>
    <row r="1388" spans="1:19" ht="14.1" hidden="1" customHeight="1" x14ac:dyDescent="0.3">
      <c r="A1388" s="52" t="s">
        <v>99</v>
      </c>
      <c r="B1388" s="51" t="s">
        <v>207</v>
      </c>
      <c r="C1388" s="51" t="s">
        <v>100</v>
      </c>
      <c r="D1388" s="51" t="s">
        <v>1771</v>
      </c>
      <c r="E1388" s="51" t="s">
        <v>1772</v>
      </c>
      <c r="F1388" s="51" t="s">
        <v>103</v>
      </c>
      <c r="G1388" s="53">
        <v>45813</v>
      </c>
      <c r="H1388" s="53">
        <v>45820</v>
      </c>
      <c r="I1388" s="51" t="s">
        <v>104</v>
      </c>
      <c r="J1388" s="51" t="s">
        <v>223</v>
      </c>
      <c r="K1388" s="51" t="s">
        <v>224</v>
      </c>
      <c r="L1388" s="51" t="s">
        <v>345</v>
      </c>
      <c r="M1388" s="51" t="s">
        <v>280</v>
      </c>
      <c r="N1388" s="51" t="s">
        <v>99</v>
      </c>
      <c r="O1388" s="51" t="s">
        <v>281</v>
      </c>
      <c r="P1388" s="54">
        <v>2000</v>
      </c>
      <c r="Q1388" s="51" t="s">
        <v>99</v>
      </c>
      <c r="R1388" s="51" t="s">
        <v>1669</v>
      </c>
      <c r="S1388" s="51" t="s">
        <v>282</v>
      </c>
    </row>
    <row r="1389" spans="1:19" ht="14.1" customHeight="1" x14ac:dyDescent="0.3">
      <c r="A1389" s="52" t="s">
        <v>99</v>
      </c>
      <c r="B1389" s="51" t="s">
        <v>207</v>
      </c>
      <c r="C1389" s="51" t="s">
        <v>100</v>
      </c>
      <c r="D1389" s="51" t="s">
        <v>208</v>
      </c>
      <c r="E1389" s="51" t="s">
        <v>209</v>
      </c>
      <c r="F1389" s="51" t="s">
        <v>166</v>
      </c>
      <c r="G1389" s="53">
        <v>45817</v>
      </c>
      <c r="H1389" s="53">
        <v>45825</v>
      </c>
      <c r="I1389" s="51" t="s">
        <v>104</v>
      </c>
      <c r="J1389" s="51" t="s">
        <v>126</v>
      </c>
      <c r="K1389" s="51" t="s">
        <v>127</v>
      </c>
      <c r="L1389" s="51" t="s">
        <v>99</v>
      </c>
      <c r="M1389" s="51" t="s">
        <v>108</v>
      </c>
      <c r="N1389" s="51" t="s">
        <v>109</v>
      </c>
      <c r="O1389" s="51" t="s">
        <v>99</v>
      </c>
      <c r="P1389" s="54">
        <v>24219.75</v>
      </c>
      <c r="Q1389" s="51" t="s">
        <v>99</v>
      </c>
      <c r="R1389" s="51" t="s">
        <v>210</v>
      </c>
      <c r="S1389" s="51" t="s">
        <v>211</v>
      </c>
    </row>
    <row r="1390" spans="1:19" ht="14.1" customHeight="1" x14ac:dyDescent="0.3">
      <c r="A1390" s="52" t="s">
        <v>99</v>
      </c>
      <c r="B1390" s="51" t="s">
        <v>207</v>
      </c>
      <c r="C1390" s="51" t="s">
        <v>100</v>
      </c>
      <c r="D1390" s="51" t="s">
        <v>214</v>
      </c>
      <c r="E1390" s="51" t="s">
        <v>215</v>
      </c>
      <c r="F1390" s="51" t="s">
        <v>103</v>
      </c>
      <c r="G1390" s="53">
        <v>45792</v>
      </c>
      <c r="H1390" s="53">
        <v>45811</v>
      </c>
      <c r="I1390" s="51" t="s">
        <v>104</v>
      </c>
      <c r="J1390" s="51" t="s">
        <v>216</v>
      </c>
      <c r="K1390" s="51" t="s">
        <v>217</v>
      </c>
      <c r="L1390" s="51" t="s">
        <v>218</v>
      </c>
      <c r="M1390" s="51" t="s">
        <v>108</v>
      </c>
      <c r="N1390" s="51" t="s">
        <v>109</v>
      </c>
      <c r="O1390" s="51" t="s">
        <v>99</v>
      </c>
      <c r="P1390" s="54">
        <v>89.61</v>
      </c>
      <c r="Q1390" s="51" t="s">
        <v>99</v>
      </c>
      <c r="R1390" s="51" t="s">
        <v>219</v>
      </c>
      <c r="S1390" s="51" t="s">
        <v>220</v>
      </c>
    </row>
    <row r="1391" spans="1:19" ht="14.1" customHeight="1" x14ac:dyDescent="0.3">
      <c r="A1391" s="52" t="s">
        <v>99</v>
      </c>
      <c r="B1391" s="51" t="s">
        <v>207</v>
      </c>
      <c r="C1391" s="51" t="s">
        <v>100</v>
      </c>
      <c r="D1391" s="51" t="s">
        <v>214</v>
      </c>
      <c r="E1391" s="51" t="s">
        <v>215</v>
      </c>
      <c r="F1391" s="51" t="s">
        <v>103</v>
      </c>
      <c r="G1391" s="53">
        <v>45792</v>
      </c>
      <c r="H1391" s="53">
        <v>45811</v>
      </c>
      <c r="I1391" s="51" t="s">
        <v>104</v>
      </c>
      <c r="J1391" s="51" t="s">
        <v>216</v>
      </c>
      <c r="K1391" s="51" t="s">
        <v>217</v>
      </c>
      <c r="L1391" s="51" t="s">
        <v>218</v>
      </c>
      <c r="M1391" s="51" t="s">
        <v>108</v>
      </c>
      <c r="N1391" s="51" t="s">
        <v>109</v>
      </c>
      <c r="O1391" s="51" t="s">
        <v>99</v>
      </c>
      <c r="P1391" s="54">
        <v>1088.5899999999999</v>
      </c>
      <c r="Q1391" s="51" t="s">
        <v>1778</v>
      </c>
      <c r="R1391" s="51" t="s">
        <v>219</v>
      </c>
      <c r="S1391" s="51" t="s">
        <v>220</v>
      </c>
    </row>
    <row r="1392" spans="1:19" ht="14.1" customHeight="1" x14ac:dyDescent="0.3">
      <c r="A1392" s="52" t="s">
        <v>99</v>
      </c>
      <c r="B1392" s="51" t="s">
        <v>207</v>
      </c>
      <c r="C1392" s="51" t="s">
        <v>100</v>
      </c>
      <c r="D1392" s="51" t="s">
        <v>234</v>
      </c>
      <c r="E1392" s="51" t="s">
        <v>235</v>
      </c>
      <c r="F1392" s="51" t="s">
        <v>103</v>
      </c>
      <c r="G1392" s="53">
        <v>45810</v>
      </c>
      <c r="H1392" s="53">
        <v>45818</v>
      </c>
      <c r="I1392" s="51" t="s">
        <v>104</v>
      </c>
      <c r="J1392" s="51" t="s">
        <v>223</v>
      </c>
      <c r="K1392" s="51" t="s">
        <v>224</v>
      </c>
      <c r="L1392" s="51" t="s">
        <v>225</v>
      </c>
      <c r="M1392" s="51" t="s">
        <v>108</v>
      </c>
      <c r="N1392" s="51" t="s">
        <v>109</v>
      </c>
      <c r="O1392" s="51" t="s">
        <v>99</v>
      </c>
      <c r="P1392" s="54">
        <v>64451.98</v>
      </c>
      <c r="Q1392" s="51" t="s">
        <v>99</v>
      </c>
      <c r="R1392" s="51" t="s">
        <v>236</v>
      </c>
      <c r="S1392" s="51" t="s">
        <v>237</v>
      </c>
    </row>
    <row r="1393" spans="1:19" ht="14.1" hidden="1" customHeight="1" x14ac:dyDescent="0.3">
      <c r="A1393" s="52" t="s">
        <v>99</v>
      </c>
      <c r="B1393" s="51" t="s">
        <v>207</v>
      </c>
      <c r="C1393" s="51" t="s">
        <v>100</v>
      </c>
      <c r="D1393" s="51" t="s">
        <v>1779</v>
      </c>
      <c r="E1393" s="51" t="s">
        <v>1780</v>
      </c>
      <c r="F1393" s="51" t="s">
        <v>103</v>
      </c>
      <c r="G1393" s="53">
        <v>45820</v>
      </c>
      <c r="H1393" s="53">
        <v>45824</v>
      </c>
      <c r="I1393" s="51" t="s">
        <v>104</v>
      </c>
      <c r="J1393" s="51" t="s">
        <v>500</v>
      </c>
      <c r="K1393" s="51" t="s">
        <v>501</v>
      </c>
      <c r="L1393" s="51" t="s">
        <v>279</v>
      </c>
      <c r="M1393" s="51" t="s">
        <v>358</v>
      </c>
      <c r="N1393" s="51" t="s">
        <v>460</v>
      </c>
      <c r="O1393" s="51" t="s">
        <v>99</v>
      </c>
      <c r="P1393" s="54">
        <v>32540.29</v>
      </c>
      <c r="Q1393" s="51" t="s">
        <v>99</v>
      </c>
      <c r="R1393" s="51" t="s">
        <v>1666</v>
      </c>
      <c r="S1393" s="51" t="s">
        <v>55</v>
      </c>
    </row>
    <row r="1394" spans="1:19" ht="14.1" hidden="1" customHeight="1" x14ac:dyDescent="0.3">
      <c r="A1394" s="52" t="s">
        <v>99</v>
      </c>
      <c r="B1394" s="51" t="s">
        <v>207</v>
      </c>
      <c r="C1394" s="51" t="s">
        <v>100</v>
      </c>
      <c r="D1394" s="51" t="s">
        <v>1781</v>
      </c>
      <c r="E1394" s="51" t="s">
        <v>1782</v>
      </c>
      <c r="F1394" s="51" t="s">
        <v>103</v>
      </c>
      <c r="G1394" s="53">
        <v>45820</v>
      </c>
      <c r="H1394" s="53">
        <v>45824</v>
      </c>
      <c r="I1394" s="51" t="s">
        <v>104</v>
      </c>
      <c r="J1394" s="51" t="s">
        <v>500</v>
      </c>
      <c r="K1394" s="51" t="s">
        <v>501</v>
      </c>
      <c r="L1394" s="51" t="s">
        <v>279</v>
      </c>
      <c r="M1394" s="51" t="s">
        <v>358</v>
      </c>
      <c r="N1394" s="51" t="s">
        <v>382</v>
      </c>
      <c r="O1394" s="51" t="s">
        <v>99</v>
      </c>
      <c r="P1394" s="54">
        <v>8009.51</v>
      </c>
      <c r="Q1394" s="51" t="s">
        <v>99</v>
      </c>
      <c r="R1394" s="51" t="s">
        <v>1666</v>
      </c>
      <c r="S1394" s="51" t="s">
        <v>62</v>
      </c>
    </row>
    <row r="1395" spans="1:19" ht="14.1" hidden="1" customHeight="1" x14ac:dyDescent="0.3">
      <c r="A1395" s="52" t="s">
        <v>99</v>
      </c>
      <c r="B1395" s="51" t="s">
        <v>207</v>
      </c>
      <c r="C1395" s="51" t="s">
        <v>100</v>
      </c>
      <c r="D1395" s="51" t="s">
        <v>1783</v>
      </c>
      <c r="E1395" s="51" t="s">
        <v>1784</v>
      </c>
      <c r="F1395" s="51" t="s">
        <v>103</v>
      </c>
      <c r="G1395" s="53">
        <v>45820</v>
      </c>
      <c r="H1395" s="53">
        <v>45824</v>
      </c>
      <c r="I1395" s="51" t="s">
        <v>104</v>
      </c>
      <c r="J1395" s="51" t="s">
        <v>500</v>
      </c>
      <c r="K1395" s="51" t="s">
        <v>501</v>
      </c>
      <c r="L1395" s="51" t="s">
        <v>279</v>
      </c>
      <c r="M1395" s="51" t="s">
        <v>358</v>
      </c>
      <c r="N1395" s="51" t="s">
        <v>964</v>
      </c>
      <c r="O1395" s="51" t="s">
        <v>99</v>
      </c>
      <c r="P1395" s="54">
        <v>4074.63</v>
      </c>
      <c r="Q1395" s="51" t="s">
        <v>99</v>
      </c>
      <c r="R1395" s="51" t="s">
        <v>1666</v>
      </c>
      <c r="S1395" s="51" t="s">
        <v>69</v>
      </c>
    </row>
    <row r="1396" spans="1:19" ht="14.1" hidden="1" customHeight="1" x14ac:dyDescent="0.3">
      <c r="A1396" s="52" t="s">
        <v>99</v>
      </c>
      <c r="B1396" s="51" t="s">
        <v>207</v>
      </c>
      <c r="C1396" s="51" t="s">
        <v>100</v>
      </c>
      <c r="D1396" s="51" t="s">
        <v>1785</v>
      </c>
      <c r="E1396" s="51" t="s">
        <v>1786</v>
      </c>
      <c r="F1396" s="51" t="s">
        <v>103</v>
      </c>
      <c r="G1396" s="53">
        <v>45824</v>
      </c>
      <c r="H1396" s="53">
        <v>45824</v>
      </c>
      <c r="I1396" s="51" t="s">
        <v>104</v>
      </c>
      <c r="J1396" s="51" t="s">
        <v>500</v>
      </c>
      <c r="K1396" s="51" t="s">
        <v>501</v>
      </c>
      <c r="L1396" s="51" t="s">
        <v>279</v>
      </c>
      <c r="M1396" s="51" t="s">
        <v>358</v>
      </c>
      <c r="N1396" s="51" t="s">
        <v>1514</v>
      </c>
      <c r="O1396" s="51" t="s">
        <v>99</v>
      </c>
      <c r="P1396" s="54">
        <v>7420.44</v>
      </c>
      <c r="Q1396" s="51" t="s">
        <v>99</v>
      </c>
      <c r="R1396" s="51" t="s">
        <v>1666</v>
      </c>
      <c r="S1396" s="51" t="s">
        <v>61</v>
      </c>
    </row>
    <row r="1397" spans="1:19" ht="14.1" hidden="1" customHeight="1" x14ac:dyDescent="0.3">
      <c r="A1397" s="52" t="s">
        <v>99</v>
      </c>
      <c r="B1397" s="51" t="s">
        <v>207</v>
      </c>
      <c r="C1397" s="51" t="s">
        <v>100</v>
      </c>
      <c r="D1397" s="51" t="s">
        <v>1787</v>
      </c>
      <c r="E1397" s="51" t="s">
        <v>1788</v>
      </c>
      <c r="F1397" s="51" t="s">
        <v>103</v>
      </c>
      <c r="G1397" s="53">
        <v>45824</v>
      </c>
      <c r="H1397" s="53">
        <v>45824</v>
      </c>
      <c r="I1397" s="51" t="s">
        <v>104</v>
      </c>
      <c r="J1397" s="51" t="s">
        <v>500</v>
      </c>
      <c r="K1397" s="51" t="s">
        <v>501</v>
      </c>
      <c r="L1397" s="51" t="s">
        <v>279</v>
      </c>
      <c r="M1397" s="51" t="s">
        <v>358</v>
      </c>
      <c r="N1397" s="51" t="s">
        <v>363</v>
      </c>
      <c r="O1397" s="51" t="s">
        <v>99</v>
      </c>
      <c r="P1397" s="54">
        <v>21966.31</v>
      </c>
      <c r="Q1397" s="51" t="s">
        <v>99</v>
      </c>
      <c r="R1397" s="51" t="s">
        <v>1666</v>
      </c>
      <c r="S1397" s="51" t="s">
        <v>54</v>
      </c>
    </row>
    <row r="1398" spans="1:19" ht="14.1" hidden="1" customHeight="1" x14ac:dyDescent="0.3">
      <c r="A1398" s="52" t="s">
        <v>99</v>
      </c>
      <c r="B1398" s="51" t="s">
        <v>207</v>
      </c>
      <c r="C1398" s="51" t="s">
        <v>100</v>
      </c>
      <c r="D1398" s="51" t="s">
        <v>1789</v>
      </c>
      <c r="E1398" s="51" t="s">
        <v>1790</v>
      </c>
      <c r="F1398" s="51" t="s">
        <v>103</v>
      </c>
      <c r="G1398" s="53">
        <v>45820</v>
      </c>
      <c r="H1398" s="53">
        <v>45824</v>
      </c>
      <c r="I1398" s="51" t="s">
        <v>104</v>
      </c>
      <c r="J1398" s="51" t="s">
        <v>500</v>
      </c>
      <c r="K1398" s="51" t="s">
        <v>501</v>
      </c>
      <c r="L1398" s="51" t="s">
        <v>279</v>
      </c>
      <c r="M1398" s="51" t="s">
        <v>358</v>
      </c>
      <c r="N1398" s="51" t="s">
        <v>1452</v>
      </c>
      <c r="O1398" s="51" t="s">
        <v>99</v>
      </c>
      <c r="P1398" s="54">
        <v>2449</v>
      </c>
      <c r="Q1398" s="51" t="s">
        <v>99</v>
      </c>
      <c r="R1398" s="51" t="s">
        <v>1666</v>
      </c>
      <c r="S1398" s="51" t="s">
        <v>52</v>
      </c>
    </row>
    <row r="1399" spans="1:19" ht="14.1" hidden="1" customHeight="1" x14ac:dyDescent="0.3">
      <c r="A1399" s="52" t="s">
        <v>99</v>
      </c>
      <c r="B1399" s="51" t="s">
        <v>207</v>
      </c>
      <c r="C1399" s="51" t="s">
        <v>100</v>
      </c>
      <c r="D1399" s="51" t="s">
        <v>1791</v>
      </c>
      <c r="E1399" s="51" t="s">
        <v>1792</v>
      </c>
      <c r="F1399" s="51" t="s">
        <v>103</v>
      </c>
      <c r="G1399" s="53">
        <v>45820</v>
      </c>
      <c r="H1399" s="53">
        <v>45824</v>
      </c>
      <c r="I1399" s="51" t="s">
        <v>104</v>
      </c>
      <c r="J1399" s="51" t="s">
        <v>500</v>
      </c>
      <c r="K1399" s="51" t="s">
        <v>501</v>
      </c>
      <c r="L1399" s="51" t="s">
        <v>279</v>
      </c>
      <c r="M1399" s="51" t="s">
        <v>358</v>
      </c>
      <c r="N1399" s="51" t="s">
        <v>1793</v>
      </c>
      <c r="O1399" s="51" t="s">
        <v>99</v>
      </c>
      <c r="P1399" s="54">
        <v>49383.51</v>
      </c>
      <c r="Q1399" s="51" t="s">
        <v>99</v>
      </c>
      <c r="R1399" s="51" t="s">
        <v>1666</v>
      </c>
      <c r="S1399" s="51" t="s">
        <v>51</v>
      </c>
    </row>
    <row r="1400" spans="1:19" ht="14.1" hidden="1" customHeight="1" x14ac:dyDescent="0.3">
      <c r="A1400" s="52" t="s">
        <v>99</v>
      </c>
      <c r="B1400" s="51" t="s">
        <v>207</v>
      </c>
      <c r="C1400" s="51" t="s">
        <v>100</v>
      </c>
      <c r="D1400" s="51" t="s">
        <v>1794</v>
      </c>
      <c r="E1400" s="51" t="s">
        <v>1795</v>
      </c>
      <c r="F1400" s="51" t="s">
        <v>103</v>
      </c>
      <c r="G1400" s="53">
        <v>45820</v>
      </c>
      <c r="H1400" s="53">
        <v>45824</v>
      </c>
      <c r="I1400" s="51" t="s">
        <v>104</v>
      </c>
      <c r="J1400" s="51" t="s">
        <v>500</v>
      </c>
      <c r="K1400" s="51" t="s">
        <v>501</v>
      </c>
      <c r="L1400" s="51" t="s">
        <v>279</v>
      </c>
      <c r="M1400" s="51" t="s">
        <v>358</v>
      </c>
      <c r="N1400" s="51" t="s">
        <v>1793</v>
      </c>
      <c r="O1400" s="51" t="s">
        <v>99</v>
      </c>
      <c r="P1400" s="54">
        <v>25488.32</v>
      </c>
      <c r="Q1400" s="51" t="s">
        <v>99</v>
      </c>
      <c r="R1400" s="51" t="s">
        <v>1666</v>
      </c>
      <c r="S1400" s="51" t="s">
        <v>51</v>
      </c>
    </row>
    <row r="1401" spans="1:19" ht="14.1" hidden="1" customHeight="1" x14ac:dyDescent="0.3">
      <c r="A1401" s="52" t="s">
        <v>99</v>
      </c>
      <c r="B1401" s="51" t="s">
        <v>207</v>
      </c>
      <c r="C1401" s="51" t="s">
        <v>100</v>
      </c>
      <c r="D1401" s="51" t="s">
        <v>1796</v>
      </c>
      <c r="E1401" s="51" t="s">
        <v>1797</v>
      </c>
      <c r="F1401" s="51" t="s">
        <v>103</v>
      </c>
      <c r="G1401" s="53">
        <v>45820</v>
      </c>
      <c r="H1401" s="53">
        <v>45824</v>
      </c>
      <c r="I1401" s="51" t="s">
        <v>104</v>
      </c>
      <c r="J1401" s="51" t="s">
        <v>500</v>
      </c>
      <c r="K1401" s="51" t="s">
        <v>501</v>
      </c>
      <c r="L1401" s="51" t="s">
        <v>279</v>
      </c>
      <c r="M1401" s="51" t="s">
        <v>358</v>
      </c>
      <c r="N1401" s="51" t="s">
        <v>1517</v>
      </c>
      <c r="O1401" s="51" t="s">
        <v>99</v>
      </c>
      <c r="P1401" s="54">
        <v>8451.86</v>
      </c>
      <c r="Q1401" s="51" t="s">
        <v>99</v>
      </c>
      <c r="R1401" s="51" t="s">
        <v>1666</v>
      </c>
      <c r="S1401" s="51" t="s">
        <v>45</v>
      </c>
    </row>
    <row r="1402" spans="1:19" ht="14.1" hidden="1" customHeight="1" x14ac:dyDescent="0.3">
      <c r="A1402" s="52" t="s">
        <v>99</v>
      </c>
      <c r="B1402" s="51" t="s">
        <v>207</v>
      </c>
      <c r="C1402" s="51" t="s">
        <v>100</v>
      </c>
      <c r="D1402" s="51" t="s">
        <v>1798</v>
      </c>
      <c r="E1402" s="51" t="s">
        <v>1799</v>
      </c>
      <c r="F1402" s="51" t="s">
        <v>103</v>
      </c>
      <c r="G1402" s="53">
        <v>45820</v>
      </c>
      <c r="H1402" s="53">
        <v>45824</v>
      </c>
      <c r="I1402" s="51" t="s">
        <v>104</v>
      </c>
      <c r="J1402" s="51" t="s">
        <v>500</v>
      </c>
      <c r="K1402" s="51" t="s">
        <v>501</v>
      </c>
      <c r="L1402" s="51" t="s">
        <v>279</v>
      </c>
      <c r="M1402" s="51" t="s">
        <v>358</v>
      </c>
      <c r="N1402" s="51" t="s">
        <v>1520</v>
      </c>
      <c r="O1402" s="51" t="s">
        <v>99</v>
      </c>
      <c r="P1402" s="54">
        <v>4420.1400000000003</v>
      </c>
      <c r="Q1402" s="51" t="s">
        <v>99</v>
      </c>
      <c r="R1402" s="51" t="s">
        <v>1666</v>
      </c>
      <c r="S1402" s="51" t="s">
        <v>37</v>
      </c>
    </row>
    <row r="1403" spans="1:19" ht="14.1" hidden="1" customHeight="1" x14ac:dyDescent="0.3">
      <c r="A1403" s="52" t="s">
        <v>99</v>
      </c>
      <c r="B1403" s="51" t="s">
        <v>207</v>
      </c>
      <c r="C1403" s="51" t="s">
        <v>100</v>
      </c>
      <c r="D1403" s="51" t="s">
        <v>1800</v>
      </c>
      <c r="E1403" s="51" t="s">
        <v>1801</v>
      </c>
      <c r="F1403" s="51" t="s">
        <v>103</v>
      </c>
      <c r="G1403" s="53">
        <v>45821</v>
      </c>
      <c r="H1403" s="53">
        <v>45824</v>
      </c>
      <c r="I1403" s="51" t="s">
        <v>104</v>
      </c>
      <c r="J1403" s="51" t="s">
        <v>500</v>
      </c>
      <c r="K1403" s="51" t="s">
        <v>501</v>
      </c>
      <c r="L1403" s="51" t="s">
        <v>279</v>
      </c>
      <c r="M1403" s="51" t="s">
        <v>358</v>
      </c>
      <c r="N1403" s="51" t="s">
        <v>1802</v>
      </c>
      <c r="O1403" s="51" t="s">
        <v>99</v>
      </c>
      <c r="P1403" s="54">
        <v>1817.24</v>
      </c>
      <c r="Q1403" s="51" t="s">
        <v>99</v>
      </c>
      <c r="R1403" s="51" t="s">
        <v>1666</v>
      </c>
      <c r="S1403" s="51" t="s">
        <v>22</v>
      </c>
    </row>
    <row r="1404" spans="1:19" ht="14.1" hidden="1" customHeight="1" x14ac:dyDescent="0.3">
      <c r="A1404" s="52" t="s">
        <v>99</v>
      </c>
      <c r="B1404" s="51" t="s">
        <v>207</v>
      </c>
      <c r="C1404" s="51" t="s">
        <v>100</v>
      </c>
      <c r="D1404" s="51" t="s">
        <v>1803</v>
      </c>
      <c r="E1404" s="51" t="s">
        <v>1804</v>
      </c>
      <c r="F1404" s="51" t="s">
        <v>103</v>
      </c>
      <c r="G1404" s="53">
        <v>45800</v>
      </c>
      <c r="H1404" s="53">
        <v>45810</v>
      </c>
      <c r="I1404" s="51" t="s">
        <v>104</v>
      </c>
      <c r="J1404" s="51" t="s">
        <v>297</v>
      </c>
      <c r="K1404" s="51" t="s">
        <v>298</v>
      </c>
      <c r="L1404" s="51" t="s">
        <v>310</v>
      </c>
      <c r="M1404" s="51" t="s">
        <v>358</v>
      </c>
      <c r="N1404" s="51" t="s">
        <v>404</v>
      </c>
      <c r="O1404" s="51" t="s">
        <v>99</v>
      </c>
      <c r="P1404" s="54">
        <v>57156.52</v>
      </c>
      <c r="Q1404" s="51" t="s">
        <v>99</v>
      </c>
      <c r="R1404" s="51" t="s">
        <v>1805</v>
      </c>
      <c r="S1404" s="51" t="s">
        <v>29</v>
      </c>
    </row>
    <row r="1405" spans="1:19" ht="14.1" hidden="1" customHeight="1" x14ac:dyDescent="0.3">
      <c r="A1405" s="52" t="s">
        <v>99</v>
      </c>
      <c r="B1405" s="51" t="s">
        <v>207</v>
      </c>
      <c r="C1405" s="51" t="s">
        <v>100</v>
      </c>
      <c r="D1405" s="51" t="s">
        <v>1806</v>
      </c>
      <c r="E1405" s="51" t="s">
        <v>1807</v>
      </c>
      <c r="F1405" s="51" t="s">
        <v>103</v>
      </c>
      <c r="G1405" s="53">
        <v>45800</v>
      </c>
      <c r="H1405" s="53">
        <v>45810</v>
      </c>
      <c r="I1405" s="51" t="s">
        <v>104</v>
      </c>
      <c r="J1405" s="51" t="s">
        <v>297</v>
      </c>
      <c r="K1405" s="51" t="s">
        <v>298</v>
      </c>
      <c r="L1405" s="51" t="s">
        <v>310</v>
      </c>
      <c r="M1405" s="51" t="s">
        <v>358</v>
      </c>
      <c r="N1405" s="51" t="s">
        <v>404</v>
      </c>
      <c r="O1405" s="51" t="s">
        <v>99</v>
      </c>
      <c r="P1405" s="54">
        <v>21213</v>
      </c>
      <c r="Q1405" s="51" t="s">
        <v>99</v>
      </c>
      <c r="R1405" s="51" t="s">
        <v>1805</v>
      </c>
      <c r="S1405" s="51" t="s">
        <v>29</v>
      </c>
    </row>
    <row r="1406" spans="1:19" ht="14.1" hidden="1" customHeight="1" x14ac:dyDescent="0.3">
      <c r="A1406" s="52" t="s">
        <v>99</v>
      </c>
      <c r="B1406" s="51" t="s">
        <v>207</v>
      </c>
      <c r="C1406" s="51" t="s">
        <v>100</v>
      </c>
      <c r="D1406" s="51" t="s">
        <v>1808</v>
      </c>
      <c r="E1406" s="51" t="s">
        <v>1809</v>
      </c>
      <c r="F1406" s="51" t="s">
        <v>103</v>
      </c>
      <c r="G1406" s="53">
        <v>45800</v>
      </c>
      <c r="H1406" s="53">
        <v>45810</v>
      </c>
      <c r="I1406" s="51" t="s">
        <v>104</v>
      </c>
      <c r="J1406" s="51" t="s">
        <v>297</v>
      </c>
      <c r="K1406" s="51" t="s">
        <v>298</v>
      </c>
      <c r="L1406" s="51" t="s">
        <v>310</v>
      </c>
      <c r="M1406" s="51" t="s">
        <v>358</v>
      </c>
      <c r="N1406" s="51" t="s">
        <v>404</v>
      </c>
      <c r="O1406" s="51" t="s">
        <v>99</v>
      </c>
      <c r="P1406" s="54">
        <v>1776</v>
      </c>
      <c r="Q1406" s="51" t="s">
        <v>99</v>
      </c>
      <c r="R1406" s="51" t="s">
        <v>1805</v>
      </c>
      <c r="S1406" s="51" t="s">
        <v>29</v>
      </c>
    </row>
    <row r="1407" spans="1:19" ht="14.1" hidden="1" customHeight="1" x14ac:dyDescent="0.3">
      <c r="A1407" s="52" t="s">
        <v>99</v>
      </c>
      <c r="B1407" s="51" t="s">
        <v>207</v>
      </c>
      <c r="C1407" s="51" t="s">
        <v>100</v>
      </c>
      <c r="D1407" s="51" t="s">
        <v>1810</v>
      </c>
      <c r="E1407" s="51" t="s">
        <v>1811</v>
      </c>
      <c r="F1407" s="51" t="s">
        <v>103</v>
      </c>
      <c r="G1407" s="53">
        <v>45800</v>
      </c>
      <c r="H1407" s="53">
        <v>45810</v>
      </c>
      <c r="I1407" s="51" t="s">
        <v>104</v>
      </c>
      <c r="J1407" s="51" t="s">
        <v>297</v>
      </c>
      <c r="K1407" s="51" t="s">
        <v>298</v>
      </c>
      <c r="L1407" s="51" t="s">
        <v>310</v>
      </c>
      <c r="M1407" s="51" t="s">
        <v>358</v>
      </c>
      <c r="N1407" s="51" t="s">
        <v>404</v>
      </c>
      <c r="O1407" s="51" t="s">
        <v>99</v>
      </c>
      <c r="P1407" s="54">
        <v>60711.24</v>
      </c>
      <c r="Q1407" s="51" t="s">
        <v>99</v>
      </c>
      <c r="R1407" s="51" t="s">
        <v>1805</v>
      </c>
      <c r="S1407" s="51" t="s">
        <v>29</v>
      </c>
    </row>
    <row r="1408" spans="1:19" ht="14.1" hidden="1" customHeight="1" x14ac:dyDescent="0.3">
      <c r="A1408" s="52" t="s">
        <v>99</v>
      </c>
      <c r="B1408" s="51" t="s">
        <v>207</v>
      </c>
      <c r="C1408" s="51" t="s">
        <v>100</v>
      </c>
      <c r="D1408" s="51" t="s">
        <v>1812</v>
      </c>
      <c r="E1408" s="51" t="s">
        <v>1813</v>
      </c>
      <c r="F1408" s="51" t="s">
        <v>103</v>
      </c>
      <c r="G1408" s="53">
        <v>45800</v>
      </c>
      <c r="H1408" s="53">
        <v>45810</v>
      </c>
      <c r="I1408" s="51" t="s">
        <v>104</v>
      </c>
      <c r="J1408" s="51" t="s">
        <v>297</v>
      </c>
      <c r="K1408" s="51" t="s">
        <v>298</v>
      </c>
      <c r="L1408" s="51" t="s">
        <v>310</v>
      </c>
      <c r="M1408" s="51" t="s">
        <v>358</v>
      </c>
      <c r="N1408" s="51" t="s">
        <v>367</v>
      </c>
      <c r="O1408" s="51" t="s">
        <v>99</v>
      </c>
      <c r="P1408" s="54">
        <v>666</v>
      </c>
      <c r="Q1408" s="51" t="s">
        <v>99</v>
      </c>
      <c r="R1408" s="51" t="s">
        <v>1805</v>
      </c>
      <c r="S1408" s="51" t="s">
        <v>31</v>
      </c>
    </row>
    <row r="1409" spans="1:19" ht="14.1" hidden="1" customHeight="1" x14ac:dyDescent="0.3">
      <c r="A1409" s="52" t="s">
        <v>99</v>
      </c>
      <c r="B1409" s="51" t="s">
        <v>207</v>
      </c>
      <c r="C1409" s="51" t="s">
        <v>100</v>
      </c>
      <c r="D1409" s="51" t="s">
        <v>1814</v>
      </c>
      <c r="E1409" s="51" t="s">
        <v>1815</v>
      </c>
      <c r="F1409" s="51" t="s">
        <v>103</v>
      </c>
      <c r="G1409" s="53">
        <v>45800</v>
      </c>
      <c r="H1409" s="53">
        <v>45810</v>
      </c>
      <c r="I1409" s="51" t="s">
        <v>104</v>
      </c>
      <c r="J1409" s="51" t="s">
        <v>297</v>
      </c>
      <c r="K1409" s="51" t="s">
        <v>298</v>
      </c>
      <c r="L1409" s="51" t="s">
        <v>310</v>
      </c>
      <c r="M1409" s="51" t="s">
        <v>358</v>
      </c>
      <c r="N1409" s="51" t="s">
        <v>409</v>
      </c>
      <c r="O1409" s="51" t="s">
        <v>99</v>
      </c>
      <c r="P1409" s="54">
        <v>31674.63</v>
      </c>
      <c r="Q1409" s="51" t="s">
        <v>99</v>
      </c>
      <c r="R1409" s="51" t="s">
        <v>1805</v>
      </c>
      <c r="S1409" s="51" t="s">
        <v>40</v>
      </c>
    </row>
    <row r="1410" spans="1:19" ht="14.1" hidden="1" customHeight="1" x14ac:dyDescent="0.3">
      <c r="A1410" s="52" t="s">
        <v>99</v>
      </c>
      <c r="B1410" s="51" t="s">
        <v>207</v>
      </c>
      <c r="C1410" s="51" t="s">
        <v>100</v>
      </c>
      <c r="D1410" s="51" t="s">
        <v>1816</v>
      </c>
      <c r="E1410" s="51" t="s">
        <v>1817</v>
      </c>
      <c r="F1410" s="51" t="s">
        <v>103</v>
      </c>
      <c r="G1410" s="53">
        <v>45800</v>
      </c>
      <c r="H1410" s="53">
        <v>45810</v>
      </c>
      <c r="I1410" s="51" t="s">
        <v>104</v>
      </c>
      <c r="J1410" s="51" t="s">
        <v>297</v>
      </c>
      <c r="K1410" s="51" t="s">
        <v>298</v>
      </c>
      <c r="L1410" s="51" t="s">
        <v>310</v>
      </c>
      <c r="M1410" s="51" t="s">
        <v>358</v>
      </c>
      <c r="N1410" s="51" t="s">
        <v>409</v>
      </c>
      <c r="O1410" s="51" t="s">
        <v>99</v>
      </c>
      <c r="P1410" s="54">
        <v>10832.63</v>
      </c>
      <c r="Q1410" s="51" t="s">
        <v>99</v>
      </c>
      <c r="R1410" s="51" t="s">
        <v>1805</v>
      </c>
      <c r="S1410" s="51" t="s">
        <v>40</v>
      </c>
    </row>
    <row r="1411" spans="1:19" ht="14.1" hidden="1" customHeight="1" x14ac:dyDescent="0.3">
      <c r="A1411" s="52" t="s">
        <v>99</v>
      </c>
      <c r="B1411" s="51" t="s">
        <v>207</v>
      </c>
      <c r="C1411" s="51" t="s">
        <v>100</v>
      </c>
      <c r="D1411" s="51" t="s">
        <v>1818</v>
      </c>
      <c r="E1411" s="51" t="s">
        <v>1819</v>
      </c>
      <c r="F1411" s="51" t="s">
        <v>103</v>
      </c>
      <c r="G1411" s="53">
        <v>45800</v>
      </c>
      <c r="H1411" s="53">
        <v>45810</v>
      </c>
      <c r="I1411" s="51" t="s">
        <v>104</v>
      </c>
      <c r="J1411" s="51" t="s">
        <v>297</v>
      </c>
      <c r="K1411" s="51" t="s">
        <v>298</v>
      </c>
      <c r="L1411" s="51" t="s">
        <v>310</v>
      </c>
      <c r="M1411" s="51" t="s">
        <v>358</v>
      </c>
      <c r="N1411" s="51" t="s">
        <v>460</v>
      </c>
      <c r="O1411" s="51" t="s">
        <v>99</v>
      </c>
      <c r="P1411" s="54">
        <v>2812</v>
      </c>
      <c r="Q1411" s="51" t="s">
        <v>99</v>
      </c>
      <c r="R1411" s="51" t="s">
        <v>1805</v>
      </c>
      <c r="S1411" s="51" t="s">
        <v>55</v>
      </c>
    </row>
    <row r="1412" spans="1:19" ht="14.1" hidden="1" customHeight="1" x14ac:dyDescent="0.3">
      <c r="A1412" s="52" t="s">
        <v>99</v>
      </c>
      <c r="B1412" s="51" t="s">
        <v>207</v>
      </c>
      <c r="C1412" s="51" t="s">
        <v>100</v>
      </c>
      <c r="D1412" s="51" t="s">
        <v>1820</v>
      </c>
      <c r="E1412" s="51" t="s">
        <v>1821</v>
      </c>
      <c r="F1412" s="51" t="s">
        <v>103</v>
      </c>
      <c r="G1412" s="53">
        <v>45800</v>
      </c>
      <c r="H1412" s="53">
        <v>45810</v>
      </c>
      <c r="I1412" s="51" t="s">
        <v>104</v>
      </c>
      <c r="J1412" s="51" t="s">
        <v>297</v>
      </c>
      <c r="K1412" s="51" t="s">
        <v>298</v>
      </c>
      <c r="L1412" s="51" t="s">
        <v>310</v>
      </c>
      <c r="M1412" s="51" t="s">
        <v>358</v>
      </c>
      <c r="N1412" s="51" t="s">
        <v>359</v>
      </c>
      <c r="O1412" s="51" t="s">
        <v>99</v>
      </c>
      <c r="P1412" s="54">
        <v>247641.43</v>
      </c>
      <c r="Q1412" s="51" t="s">
        <v>99</v>
      </c>
      <c r="R1412" s="51" t="s">
        <v>1805</v>
      </c>
      <c r="S1412" s="51" t="s">
        <v>57</v>
      </c>
    </row>
    <row r="1413" spans="1:19" ht="14.1" hidden="1" customHeight="1" x14ac:dyDescent="0.3">
      <c r="A1413" s="52" t="s">
        <v>99</v>
      </c>
      <c r="B1413" s="51" t="s">
        <v>207</v>
      </c>
      <c r="C1413" s="51" t="s">
        <v>100</v>
      </c>
      <c r="D1413" s="51" t="s">
        <v>1822</v>
      </c>
      <c r="E1413" s="51" t="s">
        <v>1823</v>
      </c>
      <c r="F1413" s="51" t="s">
        <v>103</v>
      </c>
      <c r="G1413" s="53">
        <v>45800</v>
      </c>
      <c r="H1413" s="53">
        <v>45810</v>
      </c>
      <c r="I1413" s="51" t="s">
        <v>104</v>
      </c>
      <c r="J1413" s="51" t="s">
        <v>297</v>
      </c>
      <c r="K1413" s="51" t="s">
        <v>298</v>
      </c>
      <c r="L1413" s="51" t="s">
        <v>310</v>
      </c>
      <c r="M1413" s="51" t="s">
        <v>358</v>
      </c>
      <c r="N1413" s="51" t="s">
        <v>359</v>
      </c>
      <c r="O1413" s="51" t="s">
        <v>99</v>
      </c>
      <c r="P1413" s="54">
        <v>68293.37</v>
      </c>
      <c r="Q1413" s="51" t="s">
        <v>99</v>
      </c>
      <c r="R1413" s="51" t="s">
        <v>1805</v>
      </c>
      <c r="S1413" s="51" t="s">
        <v>57</v>
      </c>
    </row>
    <row r="1414" spans="1:19" ht="14.1" hidden="1" customHeight="1" x14ac:dyDescent="0.3">
      <c r="A1414" s="52" t="s">
        <v>99</v>
      </c>
      <c r="B1414" s="51" t="s">
        <v>207</v>
      </c>
      <c r="C1414" s="51" t="s">
        <v>100</v>
      </c>
      <c r="D1414" s="51" t="s">
        <v>1824</v>
      </c>
      <c r="E1414" s="51" t="s">
        <v>1825</v>
      </c>
      <c r="F1414" s="51" t="s">
        <v>103</v>
      </c>
      <c r="G1414" s="53">
        <v>45800</v>
      </c>
      <c r="H1414" s="53">
        <v>45810</v>
      </c>
      <c r="I1414" s="51" t="s">
        <v>104</v>
      </c>
      <c r="J1414" s="51" t="s">
        <v>297</v>
      </c>
      <c r="K1414" s="51" t="s">
        <v>298</v>
      </c>
      <c r="L1414" s="51" t="s">
        <v>310</v>
      </c>
      <c r="M1414" s="51" t="s">
        <v>358</v>
      </c>
      <c r="N1414" s="51" t="s">
        <v>376</v>
      </c>
      <c r="O1414" s="51" t="s">
        <v>99</v>
      </c>
      <c r="P1414" s="54">
        <v>2319</v>
      </c>
      <c r="Q1414" s="51" t="s">
        <v>99</v>
      </c>
      <c r="R1414" s="51" t="s">
        <v>1805</v>
      </c>
      <c r="S1414" s="51" t="s">
        <v>64</v>
      </c>
    </row>
    <row r="1415" spans="1:19" ht="14.1" hidden="1" customHeight="1" x14ac:dyDescent="0.3">
      <c r="A1415" s="52" t="s">
        <v>99</v>
      </c>
      <c r="B1415" s="51" t="s">
        <v>207</v>
      </c>
      <c r="C1415" s="51" t="s">
        <v>100</v>
      </c>
      <c r="D1415" s="51" t="s">
        <v>1826</v>
      </c>
      <c r="E1415" s="51" t="s">
        <v>1827</v>
      </c>
      <c r="F1415" s="51" t="s">
        <v>103</v>
      </c>
      <c r="G1415" s="53">
        <v>45800</v>
      </c>
      <c r="H1415" s="53">
        <v>45810</v>
      </c>
      <c r="I1415" s="51" t="s">
        <v>104</v>
      </c>
      <c r="J1415" s="51" t="s">
        <v>297</v>
      </c>
      <c r="K1415" s="51" t="s">
        <v>298</v>
      </c>
      <c r="L1415" s="51" t="s">
        <v>310</v>
      </c>
      <c r="M1415" s="51" t="s">
        <v>358</v>
      </c>
      <c r="N1415" s="51" t="s">
        <v>376</v>
      </c>
      <c r="O1415" s="51" t="s">
        <v>99</v>
      </c>
      <c r="P1415" s="54">
        <v>26492.400000000001</v>
      </c>
      <c r="Q1415" s="51" t="s">
        <v>99</v>
      </c>
      <c r="R1415" s="51" t="s">
        <v>1805</v>
      </c>
      <c r="S1415" s="51" t="s">
        <v>64</v>
      </c>
    </row>
    <row r="1416" spans="1:19" ht="14.1" hidden="1" customHeight="1" x14ac:dyDescent="0.3">
      <c r="A1416" s="52" t="s">
        <v>99</v>
      </c>
      <c r="B1416" s="51" t="s">
        <v>207</v>
      </c>
      <c r="C1416" s="51" t="s">
        <v>100</v>
      </c>
      <c r="D1416" s="51" t="s">
        <v>1828</v>
      </c>
      <c r="E1416" s="51" t="s">
        <v>1829</v>
      </c>
      <c r="F1416" s="51" t="s">
        <v>103</v>
      </c>
      <c r="G1416" s="53">
        <v>45800</v>
      </c>
      <c r="H1416" s="53">
        <v>45810</v>
      </c>
      <c r="I1416" s="51" t="s">
        <v>104</v>
      </c>
      <c r="J1416" s="51" t="s">
        <v>297</v>
      </c>
      <c r="K1416" s="51" t="s">
        <v>298</v>
      </c>
      <c r="L1416" s="51" t="s">
        <v>310</v>
      </c>
      <c r="M1416" s="51" t="s">
        <v>358</v>
      </c>
      <c r="N1416" s="51" t="s">
        <v>443</v>
      </c>
      <c r="O1416" s="51" t="s">
        <v>99</v>
      </c>
      <c r="P1416" s="54">
        <v>296</v>
      </c>
      <c r="Q1416" s="51" t="s">
        <v>99</v>
      </c>
      <c r="R1416" s="51" t="s">
        <v>1805</v>
      </c>
      <c r="S1416" s="51" t="s">
        <v>65</v>
      </c>
    </row>
    <row r="1417" spans="1:19" ht="14.1" hidden="1" customHeight="1" x14ac:dyDescent="0.3">
      <c r="A1417" s="52" t="s">
        <v>99</v>
      </c>
      <c r="B1417" s="51" t="s">
        <v>207</v>
      </c>
      <c r="C1417" s="51" t="s">
        <v>100</v>
      </c>
      <c r="D1417" s="51" t="s">
        <v>1830</v>
      </c>
      <c r="E1417" s="51" t="s">
        <v>1831</v>
      </c>
      <c r="F1417" s="51" t="s">
        <v>103</v>
      </c>
      <c r="G1417" s="53">
        <v>45800</v>
      </c>
      <c r="H1417" s="53">
        <v>45810</v>
      </c>
      <c r="I1417" s="51" t="s">
        <v>104</v>
      </c>
      <c r="J1417" s="51" t="s">
        <v>297</v>
      </c>
      <c r="K1417" s="51" t="s">
        <v>298</v>
      </c>
      <c r="L1417" s="51" t="s">
        <v>310</v>
      </c>
      <c r="M1417" s="51" t="s">
        <v>358</v>
      </c>
      <c r="N1417" s="51" t="s">
        <v>379</v>
      </c>
      <c r="O1417" s="51" t="s">
        <v>99</v>
      </c>
      <c r="P1417" s="54">
        <v>296</v>
      </c>
      <c r="Q1417" s="51" t="s">
        <v>99</v>
      </c>
      <c r="R1417" s="51" t="s">
        <v>1805</v>
      </c>
      <c r="S1417" s="51" t="s">
        <v>58</v>
      </c>
    </row>
    <row r="1418" spans="1:19" ht="14.1" hidden="1" customHeight="1" x14ac:dyDescent="0.3">
      <c r="A1418" s="52" t="s">
        <v>99</v>
      </c>
      <c r="B1418" s="51" t="s">
        <v>207</v>
      </c>
      <c r="C1418" s="51" t="s">
        <v>100</v>
      </c>
      <c r="D1418" s="51" t="s">
        <v>1832</v>
      </c>
      <c r="E1418" s="51" t="s">
        <v>1833</v>
      </c>
      <c r="F1418" s="51" t="s">
        <v>103</v>
      </c>
      <c r="G1418" s="53">
        <v>45800</v>
      </c>
      <c r="H1418" s="53">
        <v>45810</v>
      </c>
      <c r="I1418" s="51" t="s">
        <v>104</v>
      </c>
      <c r="J1418" s="51" t="s">
        <v>297</v>
      </c>
      <c r="K1418" s="51" t="s">
        <v>298</v>
      </c>
      <c r="L1418" s="51" t="s">
        <v>310</v>
      </c>
      <c r="M1418" s="51" t="s">
        <v>358</v>
      </c>
      <c r="N1418" s="51" t="s">
        <v>379</v>
      </c>
      <c r="O1418" s="51" t="s">
        <v>99</v>
      </c>
      <c r="P1418" s="54">
        <v>10413.5</v>
      </c>
      <c r="Q1418" s="51" t="s">
        <v>99</v>
      </c>
      <c r="R1418" s="51" t="s">
        <v>1805</v>
      </c>
      <c r="S1418" s="51" t="s">
        <v>58</v>
      </c>
    </row>
    <row r="1419" spans="1:19" ht="14.1" hidden="1" customHeight="1" x14ac:dyDescent="0.3">
      <c r="A1419" s="52" t="s">
        <v>99</v>
      </c>
      <c r="B1419" s="51" t="s">
        <v>207</v>
      </c>
      <c r="C1419" s="51" t="s">
        <v>100</v>
      </c>
      <c r="D1419" s="51" t="s">
        <v>1834</v>
      </c>
      <c r="E1419" s="51" t="s">
        <v>1835</v>
      </c>
      <c r="F1419" s="51" t="s">
        <v>103</v>
      </c>
      <c r="G1419" s="53">
        <v>45800</v>
      </c>
      <c r="H1419" s="53">
        <v>45810</v>
      </c>
      <c r="I1419" s="51" t="s">
        <v>104</v>
      </c>
      <c r="J1419" s="51" t="s">
        <v>297</v>
      </c>
      <c r="K1419" s="51" t="s">
        <v>298</v>
      </c>
      <c r="L1419" s="51" t="s">
        <v>310</v>
      </c>
      <c r="M1419" s="51" t="s">
        <v>358</v>
      </c>
      <c r="N1419" s="51" t="s">
        <v>382</v>
      </c>
      <c r="O1419" s="51" t="s">
        <v>99</v>
      </c>
      <c r="P1419" s="54">
        <v>30209.87</v>
      </c>
      <c r="Q1419" s="51" t="s">
        <v>99</v>
      </c>
      <c r="R1419" s="51" t="s">
        <v>1805</v>
      </c>
      <c r="S1419" s="51" t="s">
        <v>62</v>
      </c>
    </row>
    <row r="1420" spans="1:19" ht="14.1" hidden="1" customHeight="1" x14ac:dyDescent="0.3">
      <c r="A1420" s="52" t="s">
        <v>99</v>
      </c>
      <c r="B1420" s="51" t="s">
        <v>207</v>
      </c>
      <c r="C1420" s="51" t="s">
        <v>100</v>
      </c>
      <c r="D1420" s="51" t="s">
        <v>1836</v>
      </c>
      <c r="E1420" s="51" t="s">
        <v>1837</v>
      </c>
      <c r="F1420" s="51" t="s">
        <v>103</v>
      </c>
      <c r="G1420" s="53">
        <v>45800</v>
      </c>
      <c r="H1420" s="53">
        <v>45810</v>
      </c>
      <c r="I1420" s="51" t="s">
        <v>104</v>
      </c>
      <c r="J1420" s="51" t="s">
        <v>297</v>
      </c>
      <c r="K1420" s="51" t="s">
        <v>298</v>
      </c>
      <c r="L1420" s="51" t="s">
        <v>310</v>
      </c>
      <c r="M1420" s="51" t="s">
        <v>358</v>
      </c>
      <c r="N1420" s="51" t="s">
        <v>808</v>
      </c>
      <c r="O1420" s="51" t="s">
        <v>99</v>
      </c>
      <c r="P1420" s="54">
        <v>444</v>
      </c>
      <c r="Q1420" s="51" t="s">
        <v>99</v>
      </c>
      <c r="R1420" s="51" t="s">
        <v>1805</v>
      </c>
      <c r="S1420" s="51" t="s">
        <v>78</v>
      </c>
    </row>
    <row r="1421" spans="1:19" ht="14.1" hidden="1" customHeight="1" x14ac:dyDescent="0.3">
      <c r="A1421" s="52" t="s">
        <v>99</v>
      </c>
      <c r="B1421" s="51" t="s">
        <v>207</v>
      </c>
      <c r="C1421" s="51" t="s">
        <v>100</v>
      </c>
      <c r="D1421" s="51" t="s">
        <v>1838</v>
      </c>
      <c r="E1421" s="51" t="s">
        <v>1839</v>
      </c>
      <c r="F1421" s="51" t="s">
        <v>103</v>
      </c>
      <c r="G1421" s="53">
        <v>45818</v>
      </c>
      <c r="H1421" s="53">
        <v>45821</v>
      </c>
      <c r="I1421" s="51" t="s">
        <v>104</v>
      </c>
      <c r="J1421" s="51" t="s">
        <v>297</v>
      </c>
      <c r="K1421" s="51" t="s">
        <v>298</v>
      </c>
      <c r="L1421" s="51" t="s">
        <v>310</v>
      </c>
      <c r="M1421" s="51" t="s">
        <v>358</v>
      </c>
      <c r="N1421" s="51" t="s">
        <v>404</v>
      </c>
      <c r="O1421" s="51" t="s">
        <v>99</v>
      </c>
      <c r="P1421" s="54">
        <v>43772.51</v>
      </c>
      <c r="Q1421" s="51" t="s">
        <v>99</v>
      </c>
      <c r="R1421" s="51" t="s">
        <v>1840</v>
      </c>
      <c r="S1421" s="51" t="s">
        <v>29</v>
      </c>
    </row>
    <row r="1422" spans="1:19" ht="14.1" hidden="1" customHeight="1" x14ac:dyDescent="0.3">
      <c r="A1422" s="52" t="s">
        <v>99</v>
      </c>
      <c r="B1422" s="51" t="s">
        <v>207</v>
      </c>
      <c r="C1422" s="51" t="s">
        <v>100</v>
      </c>
      <c r="D1422" s="51" t="s">
        <v>1841</v>
      </c>
      <c r="E1422" s="51" t="s">
        <v>1842</v>
      </c>
      <c r="F1422" s="51" t="s">
        <v>103</v>
      </c>
      <c r="G1422" s="53">
        <v>45818</v>
      </c>
      <c r="H1422" s="53">
        <v>45821</v>
      </c>
      <c r="I1422" s="51" t="s">
        <v>104</v>
      </c>
      <c r="J1422" s="51" t="s">
        <v>297</v>
      </c>
      <c r="K1422" s="51" t="s">
        <v>298</v>
      </c>
      <c r="L1422" s="51" t="s">
        <v>310</v>
      </c>
      <c r="M1422" s="51" t="s">
        <v>358</v>
      </c>
      <c r="N1422" s="51" t="s">
        <v>404</v>
      </c>
      <c r="O1422" s="51" t="s">
        <v>99</v>
      </c>
      <c r="P1422" s="54">
        <v>60568.79</v>
      </c>
      <c r="Q1422" s="51" t="s">
        <v>99</v>
      </c>
      <c r="R1422" s="51" t="s">
        <v>1840</v>
      </c>
      <c r="S1422" s="51" t="s">
        <v>29</v>
      </c>
    </row>
    <row r="1423" spans="1:19" ht="14.1" hidden="1" customHeight="1" x14ac:dyDescent="0.3">
      <c r="A1423" s="52" t="s">
        <v>99</v>
      </c>
      <c r="B1423" s="51" t="s">
        <v>207</v>
      </c>
      <c r="C1423" s="51" t="s">
        <v>100</v>
      </c>
      <c r="D1423" s="51" t="s">
        <v>1843</v>
      </c>
      <c r="E1423" s="51" t="s">
        <v>1844</v>
      </c>
      <c r="F1423" s="51" t="s">
        <v>103</v>
      </c>
      <c r="G1423" s="53">
        <v>45818</v>
      </c>
      <c r="H1423" s="53">
        <v>45821</v>
      </c>
      <c r="I1423" s="51" t="s">
        <v>104</v>
      </c>
      <c r="J1423" s="51" t="s">
        <v>297</v>
      </c>
      <c r="K1423" s="51" t="s">
        <v>298</v>
      </c>
      <c r="L1423" s="51" t="s">
        <v>310</v>
      </c>
      <c r="M1423" s="51" t="s">
        <v>358</v>
      </c>
      <c r="N1423" s="51" t="s">
        <v>404</v>
      </c>
      <c r="O1423" s="51" t="s">
        <v>99</v>
      </c>
      <c r="P1423" s="54">
        <v>20569.650000000001</v>
      </c>
      <c r="Q1423" s="51" t="s">
        <v>99</v>
      </c>
      <c r="R1423" s="51" t="s">
        <v>1840</v>
      </c>
      <c r="S1423" s="51" t="s">
        <v>29</v>
      </c>
    </row>
    <row r="1424" spans="1:19" ht="14.1" hidden="1" customHeight="1" x14ac:dyDescent="0.3">
      <c r="A1424" s="52" t="s">
        <v>99</v>
      </c>
      <c r="B1424" s="51" t="s">
        <v>207</v>
      </c>
      <c r="C1424" s="51" t="s">
        <v>100</v>
      </c>
      <c r="D1424" s="51" t="s">
        <v>1845</v>
      </c>
      <c r="E1424" s="51" t="s">
        <v>1846</v>
      </c>
      <c r="F1424" s="51" t="s">
        <v>103</v>
      </c>
      <c r="G1424" s="53">
        <v>45819</v>
      </c>
      <c r="H1424" s="53">
        <v>45821</v>
      </c>
      <c r="I1424" s="51" t="s">
        <v>104</v>
      </c>
      <c r="J1424" s="51" t="s">
        <v>297</v>
      </c>
      <c r="K1424" s="51" t="s">
        <v>298</v>
      </c>
      <c r="L1424" s="51" t="s">
        <v>310</v>
      </c>
      <c r="M1424" s="51" t="s">
        <v>358</v>
      </c>
      <c r="N1424" s="51" t="s">
        <v>404</v>
      </c>
      <c r="O1424" s="51" t="s">
        <v>99</v>
      </c>
      <c r="P1424" s="54">
        <v>1776</v>
      </c>
      <c r="Q1424" s="51" t="s">
        <v>99</v>
      </c>
      <c r="R1424" s="51" t="s">
        <v>1840</v>
      </c>
      <c r="S1424" s="51" t="s">
        <v>29</v>
      </c>
    </row>
    <row r="1425" spans="1:19" ht="14.1" hidden="1" customHeight="1" x14ac:dyDescent="0.3">
      <c r="A1425" s="52" t="s">
        <v>99</v>
      </c>
      <c r="B1425" s="51" t="s">
        <v>207</v>
      </c>
      <c r="C1425" s="51" t="s">
        <v>100</v>
      </c>
      <c r="D1425" s="51" t="s">
        <v>1847</v>
      </c>
      <c r="E1425" s="51" t="s">
        <v>1848</v>
      </c>
      <c r="F1425" s="51" t="s">
        <v>103</v>
      </c>
      <c r="G1425" s="53">
        <v>45819</v>
      </c>
      <c r="H1425" s="53">
        <v>45821</v>
      </c>
      <c r="I1425" s="51" t="s">
        <v>104</v>
      </c>
      <c r="J1425" s="51" t="s">
        <v>297</v>
      </c>
      <c r="K1425" s="51" t="s">
        <v>298</v>
      </c>
      <c r="L1425" s="51" t="s">
        <v>310</v>
      </c>
      <c r="M1425" s="51" t="s">
        <v>358</v>
      </c>
      <c r="N1425" s="51" t="s">
        <v>367</v>
      </c>
      <c r="O1425" s="51" t="s">
        <v>99</v>
      </c>
      <c r="P1425" s="54">
        <v>740</v>
      </c>
      <c r="Q1425" s="51" t="s">
        <v>99</v>
      </c>
      <c r="R1425" s="51" t="s">
        <v>1840</v>
      </c>
      <c r="S1425" s="51" t="s">
        <v>31</v>
      </c>
    </row>
    <row r="1426" spans="1:19" ht="14.1" hidden="1" customHeight="1" x14ac:dyDescent="0.3">
      <c r="A1426" s="52" t="s">
        <v>99</v>
      </c>
      <c r="B1426" s="51" t="s">
        <v>207</v>
      </c>
      <c r="C1426" s="51" t="s">
        <v>100</v>
      </c>
      <c r="D1426" s="51" t="s">
        <v>1849</v>
      </c>
      <c r="E1426" s="51" t="s">
        <v>1850</v>
      </c>
      <c r="F1426" s="51" t="s">
        <v>103</v>
      </c>
      <c r="G1426" s="53">
        <v>45819</v>
      </c>
      <c r="H1426" s="53">
        <v>45821</v>
      </c>
      <c r="I1426" s="51" t="s">
        <v>104</v>
      </c>
      <c r="J1426" s="51" t="s">
        <v>297</v>
      </c>
      <c r="K1426" s="51" t="s">
        <v>298</v>
      </c>
      <c r="L1426" s="51" t="s">
        <v>310</v>
      </c>
      <c r="M1426" s="51" t="s">
        <v>358</v>
      </c>
      <c r="N1426" s="51" t="s">
        <v>409</v>
      </c>
      <c r="O1426" s="51" t="s">
        <v>99</v>
      </c>
      <c r="P1426" s="54">
        <v>52999.92</v>
      </c>
      <c r="Q1426" s="51" t="s">
        <v>99</v>
      </c>
      <c r="R1426" s="51" t="s">
        <v>1840</v>
      </c>
      <c r="S1426" s="51" t="s">
        <v>40</v>
      </c>
    </row>
    <row r="1427" spans="1:19" ht="14.1" hidden="1" customHeight="1" x14ac:dyDescent="0.3">
      <c r="A1427" s="52" t="s">
        <v>99</v>
      </c>
      <c r="B1427" s="51" t="s">
        <v>207</v>
      </c>
      <c r="C1427" s="51" t="s">
        <v>100</v>
      </c>
      <c r="D1427" s="51" t="s">
        <v>1851</v>
      </c>
      <c r="E1427" s="51" t="s">
        <v>1852</v>
      </c>
      <c r="F1427" s="51" t="s">
        <v>103</v>
      </c>
      <c r="G1427" s="53">
        <v>45819</v>
      </c>
      <c r="H1427" s="53">
        <v>45821</v>
      </c>
      <c r="I1427" s="51" t="s">
        <v>104</v>
      </c>
      <c r="J1427" s="51" t="s">
        <v>297</v>
      </c>
      <c r="K1427" s="51" t="s">
        <v>298</v>
      </c>
      <c r="L1427" s="51" t="s">
        <v>310</v>
      </c>
      <c r="M1427" s="51" t="s">
        <v>358</v>
      </c>
      <c r="N1427" s="51" t="s">
        <v>409</v>
      </c>
      <c r="O1427" s="51" t="s">
        <v>99</v>
      </c>
      <c r="P1427" s="54">
        <v>22843.42</v>
      </c>
      <c r="Q1427" s="51" t="s">
        <v>99</v>
      </c>
      <c r="R1427" s="51" t="s">
        <v>1840</v>
      </c>
      <c r="S1427" s="51" t="s">
        <v>40</v>
      </c>
    </row>
    <row r="1428" spans="1:19" ht="14.1" hidden="1" customHeight="1" x14ac:dyDescent="0.3">
      <c r="A1428" s="52" t="s">
        <v>99</v>
      </c>
      <c r="B1428" s="51" t="s">
        <v>207</v>
      </c>
      <c r="C1428" s="51" t="s">
        <v>100</v>
      </c>
      <c r="D1428" s="51" t="s">
        <v>1853</v>
      </c>
      <c r="E1428" s="51" t="s">
        <v>1854</v>
      </c>
      <c r="F1428" s="51" t="s">
        <v>103</v>
      </c>
      <c r="G1428" s="53">
        <v>45819</v>
      </c>
      <c r="H1428" s="53">
        <v>45821</v>
      </c>
      <c r="I1428" s="51" t="s">
        <v>104</v>
      </c>
      <c r="J1428" s="51" t="s">
        <v>297</v>
      </c>
      <c r="K1428" s="51" t="s">
        <v>298</v>
      </c>
      <c r="L1428" s="51" t="s">
        <v>310</v>
      </c>
      <c r="M1428" s="51" t="s">
        <v>358</v>
      </c>
      <c r="N1428" s="51" t="s">
        <v>460</v>
      </c>
      <c r="O1428" s="51" t="s">
        <v>99</v>
      </c>
      <c r="P1428" s="54">
        <v>23173.52</v>
      </c>
      <c r="Q1428" s="51" t="s">
        <v>99</v>
      </c>
      <c r="R1428" s="51" t="s">
        <v>1840</v>
      </c>
      <c r="S1428" s="51" t="s">
        <v>55</v>
      </c>
    </row>
    <row r="1429" spans="1:19" ht="14.1" hidden="1" customHeight="1" x14ac:dyDescent="0.3">
      <c r="A1429" s="52" t="s">
        <v>99</v>
      </c>
      <c r="B1429" s="51" t="s">
        <v>207</v>
      </c>
      <c r="C1429" s="51" t="s">
        <v>100</v>
      </c>
      <c r="D1429" s="51" t="s">
        <v>1855</v>
      </c>
      <c r="E1429" s="51" t="s">
        <v>1856</v>
      </c>
      <c r="F1429" s="51" t="s">
        <v>103</v>
      </c>
      <c r="G1429" s="53">
        <v>45819</v>
      </c>
      <c r="H1429" s="53">
        <v>45821</v>
      </c>
      <c r="I1429" s="51" t="s">
        <v>104</v>
      </c>
      <c r="J1429" s="51" t="s">
        <v>297</v>
      </c>
      <c r="K1429" s="51" t="s">
        <v>298</v>
      </c>
      <c r="L1429" s="51" t="s">
        <v>310</v>
      </c>
      <c r="M1429" s="51" t="s">
        <v>358</v>
      </c>
      <c r="N1429" s="51" t="s">
        <v>460</v>
      </c>
      <c r="O1429" s="51" t="s">
        <v>99</v>
      </c>
      <c r="P1429" s="54">
        <v>2812</v>
      </c>
      <c r="Q1429" s="51" t="s">
        <v>99</v>
      </c>
      <c r="R1429" s="51" t="s">
        <v>1840</v>
      </c>
      <c r="S1429" s="51" t="s">
        <v>55</v>
      </c>
    </row>
    <row r="1430" spans="1:19" ht="14.1" hidden="1" customHeight="1" x14ac:dyDescent="0.3">
      <c r="A1430" s="52" t="s">
        <v>99</v>
      </c>
      <c r="B1430" s="51" t="s">
        <v>207</v>
      </c>
      <c r="C1430" s="51" t="s">
        <v>100</v>
      </c>
      <c r="D1430" s="51" t="s">
        <v>1857</v>
      </c>
      <c r="E1430" s="51" t="s">
        <v>1858</v>
      </c>
      <c r="F1430" s="51" t="s">
        <v>103</v>
      </c>
      <c r="G1430" s="53">
        <v>45819</v>
      </c>
      <c r="H1430" s="53">
        <v>45821</v>
      </c>
      <c r="I1430" s="51" t="s">
        <v>104</v>
      </c>
      <c r="J1430" s="51" t="s">
        <v>297</v>
      </c>
      <c r="K1430" s="51" t="s">
        <v>298</v>
      </c>
      <c r="L1430" s="51" t="s">
        <v>310</v>
      </c>
      <c r="M1430" s="51" t="s">
        <v>358</v>
      </c>
      <c r="N1430" s="51" t="s">
        <v>359</v>
      </c>
      <c r="O1430" s="51" t="s">
        <v>99</v>
      </c>
      <c r="P1430" s="54">
        <v>161619.79</v>
      </c>
      <c r="Q1430" s="51" t="s">
        <v>99</v>
      </c>
      <c r="R1430" s="51" t="s">
        <v>1840</v>
      </c>
      <c r="S1430" s="51" t="s">
        <v>57</v>
      </c>
    </row>
    <row r="1431" spans="1:19" ht="14.1" hidden="1" customHeight="1" x14ac:dyDescent="0.3">
      <c r="A1431" s="52" t="s">
        <v>99</v>
      </c>
      <c r="B1431" s="51" t="s">
        <v>207</v>
      </c>
      <c r="C1431" s="51" t="s">
        <v>100</v>
      </c>
      <c r="D1431" s="51" t="s">
        <v>1859</v>
      </c>
      <c r="E1431" s="51" t="s">
        <v>1860</v>
      </c>
      <c r="F1431" s="51" t="s">
        <v>103</v>
      </c>
      <c r="G1431" s="53">
        <v>45819</v>
      </c>
      <c r="H1431" s="53">
        <v>45821</v>
      </c>
      <c r="I1431" s="51" t="s">
        <v>104</v>
      </c>
      <c r="J1431" s="51" t="s">
        <v>297</v>
      </c>
      <c r="K1431" s="51" t="s">
        <v>298</v>
      </c>
      <c r="L1431" s="51" t="s">
        <v>310</v>
      </c>
      <c r="M1431" s="51" t="s">
        <v>358</v>
      </c>
      <c r="N1431" s="51" t="s">
        <v>376</v>
      </c>
      <c r="O1431" s="51" t="s">
        <v>99</v>
      </c>
      <c r="P1431" s="54">
        <v>2319</v>
      </c>
      <c r="Q1431" s="51" t="s">
        <v>99</v>
      </c>
      <c r="R1431" s="51" t="s">
        <v>1840</v>
      </c>
      <c r="S1431" s="51" t="s">
        <v>64</v>
      </c>
    </row>
    <row r="1432" spans="1:19" ht="14.1" hidden="1" customHeight="1" x14ac:dyDescent="0.3">
      <c r="A1432" s="52" t="s">
        <v>99</v>
      </c>
      <c r="B1432" s="51" t="s">
        <v>207</v>
      </c>
      <c r="C1432" s="51" t="s">
        <v>100</v>
      </c>
      <c r="D1432" s="51" t="s">
        <v>1861</v>
      </c>
      <c r="E1432" s="51" t="s">
        <v>1862</v>
      </c>
      <c r="F1432" s="51" t="s">
        <v>103</v>
      </c>
      <c r="G1432" s="53">
        <v>45819</v>
      </c>
      <c r="H1432" s="53">
        <v>45821</v>
      </c>
      <c r="I1432" s="51" t="s">
        <v>104</v>
      </c>
      <c r="J1432" s="51" t="s">
        <v>297</v>
      </c>
      <c r="K1432" s="51" t="s">
        <v>298</v>
      </c>
      <c r="L1432" s="51" t="s">
        <v>310</v>
      </c>
      <c r="M1432" s="51" t="s">
        <v>358</v>
      </c>
      <c r="N1432" s="51" t="s">
        <v>376</v>
      </c>
      <c r="O1432" s="51" t="s">
        <v>99</v>
      </c>
      <c r="P1432" s="54">
        <v>15478.14</v>
      </c>
      <c r="Q1432" s="51" t="s">
        <v>99</v>
      </c>
      <c r="R1432" s="51" t="s">
        <v>1840</v>
      </c>
      <c r="S1432" s="51" t="s">
        <v>64</v>
      </c>
    </row>
    <row r="1433" spans="1:19" ht="14.1" hidden="1" customHeight="1" x14ac:dyDescent="0.3">
      <c r="A1433" s="52" t="s">
        <v>99</v>
      </c>
      <c r="B1433" s="51" t="s">
        <v>207</v>
      </c>
      <c r="C1433" s="51" t="s">
        <v>100</v>
      </c>
      <c r="D1433" s="51" t="s">
        <v>1863</v>
      </c>
      <c r="E1433" s="51" t="s">
        <v>1864</v>
      </c>
      <c r="F1433" s="51" t="s">
        <v>103</v>
      </c>
      <c r="G1433" s="53">
        <v>45819</v>
      </c>
      <c r="H1433" s="53">
        <v>45821</v>
      </c>
      <c r="I1433" s="51" t="s">
        <v>104</v>
      </c>
      <c r="J1433" s="51" t="s">
        <v>297</v>
      </c>
      <c r="K1433" s="51" t="s">
        <v>298</v>
      </c>
      <c r="L1433" s="51" t="s">
        <v>310</v>
      </c>
      <c r="M1433" s="51" t="s">
        <v>358</v>
      </c>
      <c r="N1433" s="51" t="s">
        <v>379</v>
      </c>
      <c r="O1433" s="51" t="s">
        <v>99</v>
      </c>
      <c r="P1433" s="54">
        <v>8197.7199999999993</v>
      </c>
      <c r="Q1433" s="51" t="s">
        <v>99</v>
      </c>
      <c r="R1433" s="51" t="s">
        <v>1840</v>
      </c>
      <c r="S1433" s="51" t="s">
        <v>58</v>
      </c>
    </row>
    <row r="1434" spans="1:19" ht="14.1" hidden="1" customHeight="1" x14ac:dyDescent="0.3">
      <c r="A1434" s="52" t="s">
        <v>99</v>
      </c>
      <c r="B1434" s="51" t="s">
        <v>207</v>
      </c>
      <c r="C1434" s="51" t="s">
        <v>100</v>
      </c>
      <c r="D1434" s="51" t="s">
        <v>1865</v>
      </c>
      <c r="E1434" s="51" t="s">
        <v>1866</v>
      </c>
      <c r="F1434" s="51" t="s">
        <v>103</v>
      </c>
      <c r="G1434" s="53">
        <v>45819</v>
      </c>
      <c r="H1434" s="53">
        <v>45821</v>
      </c>
      <c r="I1434" s="51" t="s">
        <v>104</v>
      </c>
      <c r="J1434" s="51" t="s">
        <v>297</v>
      </c>
      <c r="K1434" s="51" t="s">
        <v>298</v>
      </c>
      <c r="L1434" s="51" t="s">
        <v>310</v>
      </c>
      <c r="M1434" s="51" t="s">
        <v>358</v>
      </c>
      <c r="N1434" s="51" t="s">
        <v>379</v>
      </c>
      <c r="O1434" s="51" t="s">
        <v>99</v>
      </c>
      <c r="P1434" s="54">
        <v>296</v>
      </c>
      <c r="Q1434" s="51" t="s">
        <v>99</v>
      </c>
      <c r="R1434" s="51" t="s">
        <v>1840</v>
      </c>
      <c r="S1434" s="51" t="s">
        <v>58</v>
      </c>
    </row>
    <row r="1435" spans="1:19" ht="14.1" hidden="1" customHeight="1" x14ac:dyDescent="0.3">
      <c r="A1435" s="52" t="s">
        <v>99</v>
      </c>
      <c r="B1435" s="51" t="s">
        <v>207</v>
      </c>
      <c r="C1435" s="51" t="s">
        <v>100</v>
      </c>
      <c r="D1435" s="51" t="s">
        <v>1867</v>
      </c>
      <c r="E1435" s="51" t="s">
        <v>1868</v>
      </c>
      <c r="F1435" s="51" t="s">
        <v>103</v>
      </c>
      <c r="G1435" s="53">
        <v>45819</v>
      </c>
      <c r="H1435" s="53">
        <v>45821</v>
      </c>
      <c r="I1435" s="51" t="s">
        <v>104</v>
      </c>
      <c r="J1435" s="51" t="s">
        <v>297</v>
      </c>
      <c r="K1435" s="51" t="s">
        <v>298</v>
      </c>
      <c r="L1435" s="51" t="s">
        <v>310</v>
      </c>
      <c r="M1435" s="51" t="s">
        <v>358</v>
      </c>
      <c r="N1435" s="51" t="s">
        <v>808</v>
      </c>
      <c r="O1435" s="51" t="s">
        <v>99</v>
      </c>
      <c r="P1435" s="54">
        <v>444</v>
      </c>
      <c r="Q1435" s="51" t="s">
        <v>99</v>
      </c>
      <c r="R1435" s="51" t="s">
        <v>1840</v>
      </c>
      <c r="S1435" s="51" t="s">
        <v>78</v>
      </c>
    </row>
    <row r="1436" spans="1:19" ht="14.1" hidden="1" customHeight="1" x14ac:dyDescent="0.3">
      <c r="A1436" s="52" t="s">
        <v>99</v>
      </c>
      <c r="B1436" s="51" t="s">
        <v>207</v>
      </c>
      <c r="C1436" s="51" t="s">
        <v>100</v>
      </c>
      <c r="D1436" s="51" t="s">
        <v>1869</v>
      </c>
      <c r="E1436" s="51" t="s">
        <v>1870</v>
      </c>
      <c r="F1436" s="51" t="s">
        <v>103</v>
      </c>
      <c r="G1436" s="53">
        <v>45821</v>
      </c>
      <c r="H1436" s="53">
        <v>45824</v>
      </c>
      <c r="I1436" s="51" t="s">
        <v>104</v>
      </c>
      <c r="J1436" s="51" t="s">
        <v>297</v>
      </c>
      <c r="K1436" s="51" t="s">
        <v>298</v>
      </c>
      <c r="L1436" s="51" t="s">
        <v>310</v>
      </c>
      <c r="M1436" s="51" t="s">
        <v>358</v>
      </c>
      <c r="N1436" s="51" t="s">
        <v>409</v>
      </c>
      <c r="O1436" s="51" t="s">
        <v>99</v>
      </c>
      <c r="P1436" s="54">
        <v>73332.679999999993</v>
      </c>
      <c r="Q1436" s="51" t="s">
        <v>99</v>
      </c>
      <c r="R1436" s="51" t="s">
        <v>1666</v>
      </c>
      <c r="S1436" s="51" t="s">
        <v>40</v>
      </c>
    </row>
    <row r="1437" spans="1:19" ht="14.1" hidden="1" customHeight="1" x14ac:dyDescent="0.3">
      <c r="A1437" s="52" t="s">
        <v>99</v>
      </c>
      <c r="B1437" s="51" t="s">
        <v>207</v>
      </c>
      <c r="C1437" s="51" t="s">
        <v>100</v>
      </c>
      <c r="D1437" s="51" t="s">
        <v>1871</v>
      </c>
      <c r="E1437" s="51" t="s">
        <v>1872</v>
      </c>
      <c r="F1437" s="51" t="s">
        <v>103</v>
      </c>
      <c r="G1437" s="53">
        <v>45819</v>
      </c>
      <c r="H1437" s="53">
        <v>45821</v>
      </c>
      <c r="I1437" s="51" t="s">
        <v>104</v>
      </c>
      <c r="J1437" s="51" t="s">
        <v>216</v>
      </c>
      <c r="K1437" s="51" t="s">
        <v>217</v>
      </c>
      <c r="L1437" s="51" t="s">
        <v>279</v>
      </c>
      <c r="M1437" s="51" t="s">
        <v>358</v>
      </c>
      <c r="N1437" s="51" t="s">
        <v>460</v>
      </c>
      <c r="O1437" s="51" t="s">
        <v>99</v>
      </c>
      <c r="P1437" s="54">
        <v>9792</v>
      </c>
      <c r="Q1437" s="51" t="s">
        <v>99</v>
      </c>
      <c r="R1437" s="51" t="s">
        <v>1840</v>
      </c>
      <c r="S1437" s="51" t="s">
        <v>55</v>
      </c>
    </row>
    <row r="1438" spans="1:19" ht="14.1" hidden="1" customHeight="1" x14ac:dyDescent="0.3">
      <c r="A1438" s="52" t="s">
        <v>99</v>
      </c>
      <c r="B1438" s="51" t="s">
        <v>207</v>
      </c>
      <c r="C1438" s="51" t="s">
        <v>100</v>
      </c>
      <c r="D1438" s="51" t="s">
        <v>1873</v>
      </c>
      <c r="E1438" s="51" t="s">
        <v>1874</v>
      </c>
      <c r="F1438" s="51" t="s">
        <v>103</v>
      </c>
      <c r="G1438" s="53">
        <v>45813</v>
      </c>
      <c r="H1438" s="53">
        <v>45817</v>
      </c>
      <c r="I1438" s="51" t="s">
        <v>104</v>
      </c>
      <c r="J1438" s="51" t="s">
        <v>216</v>
      </c>
      <c r="K1438" s="51" t="s">
        <v>217</v>
      </c>
      <c r="L1438" s="51" t="s">
        <v>279</v>
      </c>
      <c r="M1438" s="51" t="s">
        <v>358</v>
      </c>
      <c r="N1438" s="51" t="s">
        <v>1552</v>
      </c>
      <c r="O1438" s="51" t="s">
        <v>99</v>
      </c>
      <c r="P1438" s="54">
        <v>2990.53</v>
      </c>
      <c r="Q1438" s="51" t="s">
        <v>99</v>
      </c>
      <c r="R1438" s="51" t="s">
        <v>1875</v>
      </c>
      <c r="S1438" s="51" t="s">
        <v>77</v>
      </c>
    </row>
    <row r="1439" spans="1:19" ht="14.1" hidden="1" customHeight="1" x14ac:dyDescent="0.3">
      <c r="A1439" s="52" t="s">
        <v>99</v>
      </c>
      <c r="B1439" s="51" t="s">
        <v>207</v>
      </c>
      <c r="C1439" s="51" t="s">
        <v>100</v>
      </c>
      <c r="D1439" s="51" t="s">
        <v>1876</v>
      </c>
      <c r="E1439" s="51" t="s">
        <v>1877</v>
      </c>
      <c r="F1439" s="51" t="s">
        <v>103</v>
      </c>
      <c r="G1439" s="53">
        <v>45813</v>
      </c>
      <c r="H1439" s="53">
        <v>45817</v>
      </c>
      <c r="I1439" s="51" t="s">
        <v>104</v>
      </c>
      <c r="J1439" s="51" t="s">
        <v>216</v>
      </c>
      <c r="K1439" s="51" t="s">
        <v>217</v>
      </c>
      <c r="L1439" s="51" t="s">
        <v>279</v>
      </c>
      <c r="M1439" s="51" t="s">
        <v>358</v>
      </c>
      <c r="N1439" s="51" t="s">
        <v>359</v>
      </c>
      <c r="O1439" s="51" t="s">
        <v>99</v>
      </c>
      <c r="P1439" s="54">
        <v>184946.89</v>
      </c>
      <c r="Q1439" s="51" t="s">
        <v>99</v>
      </c>
      <c r="R1439" s="51" t="s">
        <v>1875</v>
      </c>
      <c r="S1439" s="51" t="s">
        <v>57</v>
      </c>
    </row>
    <row r="1440" spans="1:19" ht="14.1" hidden="1" customHeight="1" x14ac:dyDescent="0.3">
      <c r="A1440" s="52" t="s">
        <v>99</v>
      </c>
      <c r="B1440" s="51" t="s">
        <v>207</v>
      </c>
      <c r="C1440" s="51" t="s">
        <v>100</v>
      </c>
      <c r="D1440" s="51" t="s">
        <v>1878</v>
      </c>
      <c r="E1440" s="51" t="s">
        <v>1879</v>
      </c>
      <c r="F1440" s="51" t="s">
        <v>103</v>
      </c>
      <c r="G1440" s="53">
        <v>45813</v>
      </c>
      <c r="H1440" s="53">
        <v>45817</v>
      </c>
      <c r="I1440" s="51" t="s">
        <v>104</v>
      </c>
      <c r="J1440" s="51" t="s">
        <v>216</v>
      </c>
      <c r="K1440" s="51" t="s">
        <v>217</v>
      </c>
      <c r="L1440" s="51" t="s">
        <v>279</v>
      </c>
      <c r="M1440" s="51" t="s">
        <v>358</v>
      </c>
      <c r="N1440" s="51" t="s">
        <v>404</v>
      </c>
      <c r="O1440" s="51" t="s">
        <v>99</v>
      </c>
      <c r="P1440" s="54">
        <v>3674.25</v>
      </c>
      <c r="Q1440" s="51" t="s">
        <v>99</v>
      </c>
      <c r="R1440" s="51" t="s">
        <v>1875</v>
      </c>
      <c r="S1440" s="51" t="s">
        <v>29</v>
      </c>
    </row>
    <row r="1441" spans="1:19" ht="14.1" hidden="1" customHeight="1" x14ac:dyDescent="0.3">
      <c r="A1441" s="52" t="s">
        <v>99</v>
      </c>
      <c r="B1441" s="51" t="s">
        <v>1880</v>
      </c>
      <c r="C1441" s="51" t="s">
        <v>100</v>
      </c>
      <c r="D1441" s="51" t="s">
        <v>1881</v>
      </c>
      <c r="E1441" s="51" t="s">
        <v>499</v>
      </c>
      <c r="F1441" s="51" t="s">
        <v>1882</v>
      </c>
      <c r="G1441" s="53">
        <v>45846</v>
      </c>
      <c r="H1441" s="53">
        <v>45838</v>
      </c>
      <c r="I1441" s="51" t="s">
        <v>167</v>
      </c>
      <c r="J1441" s="51" t="s">
        <v>538</v>
      </c>
      <c r="K1441" s="51" t="s">
        <v>539</v>
      </c>
      <c r="L1441" s="51" t="s">
        <v>99</v>
      </c>
      <c r="M1441" s="51" t="s">
        <v>280</v>
      </c>
      <c r="N1441" s="51" t="s">
        <v>99</v>
      </c>
      <c r="O1441" s="51" t="s">
        <v>1757</v>
      </c>
      <c r="P1441" s="54">
        <v>-275598.78999999998</v>
      </c>
      <c r="Q1441" s="51" t="s">
        <v>99</v>
      </c>
      <c r="R1441" s="51" t="s">
        <v>1685</v>
      </c>
      <c r="S1441" s="51" t="s">
        <v>1883</v>
      </c>
    </row>
    <row r="1442" spans="1:19" ht="14.1" hidden="1" customHeight="1" x14ac:dyDescent="0.3">
      <c r="A1442" s="52" t="s">
        <v>99</v>
      </c>
      <c r="B1442" s="51" t="s">
        <v>1880</v>
      </c>
      <c r="C1442" s="51" t="s">
        <v>100</v>
      </c>
      <c r="D1442" s="51" t="s">
        <v>1881</v>
      </c>
      <c r="E1442" s="51" t="s">
        <v>499</v>
      </c>
      <c r="F1442" s="51" t="s">
        <v>1882</v>
      </c>
      <c r="G1442" s="53">
        <v>45846</v>
      </c>
      <c r="H1442" s="53">
        <v>45838</v>
      </c>
      <c r="I1442" s="51" t="s">
        <v>104</v>
      </c>
      <c r="J1442" s="51" t="s">
        <v>538</v>
      </c>
      <c r="K1442" s="51" t="s">
        <v>539</v>
      </c>
      <c r="L1442" s="51" t="s">
        <v>99</v>
      </c>
      <c r="M1442" s="51" t="s">
        <v>280</v>
      </c>
      <c r="N1442" s="51" t="s">
        <v>99</v>
      </c>
      <c r="O1442" s="51" t="s">
        <v>641</v>
      </c>
      <c r="P1442" s="54">
        <v>275598.78999999998</v>
      </c>
      <c r="Q1442" s="51" t="s">
        <v>99</v>
      </c>
      <c r="R1442" s="51" t="s">
        <v>1685</v>
      </c>
      <c r="S1442" s="51" t="s">
        <v>1883</v>
      </c>
    </row>
    <row r="1443" spans="1:19" ht="14.1" hidden="1" customHeight="1" x14ac:dyDescent="0.3">
      <c r="A1443" s="52" t="s">
        <v>99</v>
      </c>
      <c r="B1443" s="51" t="s">
        <v>1880</v>
      </c>
      <c r="C1443" s="51" t="s">
        <v>100</v>
      </c>
      <c r="D1443" s="51" t="s">
        <v>1884</v>
      </c>
      <c r="E1443" s="51" t="s">
        <v>499</v>
      </c>
      <c r="F1443" s="51" t="s">
        <v>1882</v>
      </c>
      <c r="G1443" s="53">
        <v>45846</v>
      </c>
      <c r="H1443" s="53">
        <v>45838</v>
      </c>
      <c r="I1443" s="51" t="s">
        <v>104</v>
      </c>
      <c r="J1443" s="51" t="s">
        <v>325</v>
      </c>
      <c r="K1443" s="51" t="s">
        <v>326</v>
      </c>
      <c r="L1443" s="51" t="s">
        <v>99</v>
      </c>
      <c r="M1443" s="51" t="s">
        <v>280</v>
      </c>
      <c r="N1443" s="51" t="s">
        <v>99</v>
      </c>
      <c r="O1443" s="51" t="s">
        <v>641</v>
      </c>
      <c r="P1443" s="54">
        <v>44676.5</v>
      </c>
      <c r="Q1443" s="51" t="s">
        <v>99</v>
      </c>
      <c r="R1443" s="51" t="s">
        <v>1685</v>
      </c>
      <c r="S1443" s="51" t="s">
        <v>1885</v>
      </c>
    </row>
    <row r="1444" spans="1:19" ht="14.1" hidden="1" customHeight="1" x14ac:dyDescent="0.3">
      <c r="A1444" s="52" t="s">
        <v>99</v>
      </c>
      <c r="B1444" s="51" t="s">
        <v>1880</v>
      </c>
      <c r="C1444" s="51" t="s">
        <v>100</v>
      </c>
      <c r="D1444" s="51" t="s">
        <v>1884</v>
      </c>
      <c r="E1444" s="51" t="s">
        <v>499</v>
      </c>
      <c r="F1444" s="51" t="s">
        <v>1882</v>
      </c>
      <c r="G1444" s="53">
        <v>45846</v>
      </c>
      <c r="H1444" s="53">
        <v>45838</v>
      </c>
      <c r="I1444" s="51" t="s">
        <v>167</v>
      </c>
      <c r="J1444" s="51" t="s">
        <v>325</v>
      </c>
      <c r="K1444" s="51" t="s">
        <v>326</v>
      </c>
      <c r="L1444" s="51" t="s">
        <v>99</v>
      </c>
      <c r="M1444" s="51" t="s">
        <v>280</v>
      </c>
      <c r="N1444" s="51" t="s">
        <v>99</v>
      </c>
      <c r="O1444" s="51" t="s">
        <v>1757</v>
      </c>
      <c r="P1444" s="54">
        <v>-44676.5</v>
      </c>
      <c r="Q1444" s="51" t="s">
        <v>99</v>
      </c>
      <c r="R1444" s="51" t="s">
        <v>1685</v>
      </c>
      <c r="S1444" s="51" t="s">
        <v>1885</v>
      </c>
    </row>
    <row r="1445" spans="1:19" x14ac:dyDescent="0.3">
      <c r="A1445" s="64" t="s">
        <v>99</v>
      </c>
      <c r="B1445" s="64" t="s">
        <v>99</v>
      </c>
      <c r="C1445" s="64" t="s">
        <v>99</v>
      </c>
      <c r="D1445" s="64" t="s">
        <v>99</v>
      </c>
      <c r="E1445" s="64" t="s">
        <v>99</v>
      </c>
      <c r="F1445" s="64" t="s">
        <v>99</v>
      </c>
      <c r="G1445" s="65"/>
      <c r="H1445" s="65"/>
      <c r="I1445" s="64" t="s">
        <v>99</v>
      </c>
      <c r="J1445" s="64" t="s">
        <v>99</v>
      </c>
      <c r="K1445" s="64"/>
      <c r="L1445" s="64"/>
      <c r="M1445" s="64" t="s">
        <v>99</v>
      </c>
      <c r="N1445" s="64" t="s">
        <v>99</v>
      </c>
      <c r="O1445" s="64" t="s">
        <v>99</v>
      </c>
      <c r="P1445" s="66">
        <f>SUBTOTAL(9,P1:P1444)</f>
        <v>617997.02999999991</v>
      </c>
      <c r="Q1445" s="64" t="s">
        <v>99</v>
      </c>
      <c r="R1445" s="64" t="s">
        <v>99</v>
      </c>
      <c r="S1445" s="64" t="s">
        <v>99</v>
      </c>
    </row>
  </sheetData>
  <autoFilter ref="A1:S1444" xr:uid="{00000000-0001-0000-0000-000000000000}">
    <filterColumn colId="12">
      <filters>
        <filter val="9801"/>
      </filters>
    </filterColumn>
  </autoFilter>
  <pageMargins left="0.75" right="0.75" top="1" bottom="1" header="0.5" footer="0.5"/>
  <headerFooter alignWithMargins="0"/>
  <drawing r:id="rId1"/>
</worksheet>
</file>

<file path=docMetadata/LabelInfo.xml><?xml version="1.0" encoding="utf-8"?>
<clbl:labelList xmlns:clbl="http://schemas.microsoft.com/office/2020/mipLabelMetadata">
  <clbl:label id="{18ccb024-1285-4f62-85fe-84f37911c5d6}" enabled="0" method="" siteId="{18ccb024-1285-4f62-85fe-84f37911c5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CIT 129-24 Admin Invoices</vt:lpstr>
      <vt:lpstr>CalSAWS Year End Stmt FY24-25</vt:lpstr>
      <vt:lpstr>Calc vs HE</vt:lpstr>
      <vt:lpstr>Exp Sorted</vt:lpstr>
      <vt:lpstr>All SAP Expenses</vt:lpstr>
      <vt:lpstr>'Calc vs HE'!Print_Area</vt:lpstr>
      <vt:lpstr>'CalSAWS Year End Stmt FY24-25'!Print_Area</vt:lpstr>
      <vt:lpstr>'CIT 129-24 Admin Invoices'!Print_Area</vt:lpstr>
    </vt:vector>
  </TitlesOfParts>
  <Company>CalSAWS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Aragon</dc:creator>
  <cp:lastModifiedBy>Stephanie Aragon</cp:lastModifiedBy>
  <cp:lastPrinted>2025-08-13T19:20:46Z</cp:lastPrinted>
  <dcterms:created xsi:type="dcterms:W3CDTF">2025-08-12T04:36:50Z</dcterms:created>
  <dcterms:modified xsi:type="dcterms:W3CDTF">2025-08-13T19:22:26Z</dcterms:modified>
</cp:coreProperties>
</file>