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deloitte-my.sharepoint.com/personal/raupadhyay_deloitte_com/Documents/Microsoft Teams Chat Files/"/>
    </mc:Choice>
  </mc:AlternateContent>
  <xr:revisionPtr revIDLastSave="0" documentId="8_{C7B81CB9-501F-4A81-B0C0-776F3CCA02A2}" xr6:coauthVersionLast="47" xr6:coauthVersionMax="47" xr10:uidLastSave="{00000000-0000-0000-0000-000000000000}"/>
  <bookViews>
    <workbookView xWindow="-110" yWindow="-110" windowWidth="38620" windowHeight="21100" firstSheet="3" activeTab="3" xr2:uid="{83B3BEE2-6674-41E6-9D4C-48C802E346E1}"/>
  </bookViews>
  <sheets>
    <sheet name="Instructions" sheetId="3" r:id="rId1"/>
    <sheet name="Events-2024" sheetId="2" r:id="rId2"/>
    <sheet name="Events-2025" sheetId="4" r:id="rId3"/>
    <sheet name="Events-2026" sheetId="5" r:id="rId4"/>
  </sheets>
  <definedNames>
    <definedName name="_xlnm._FilterDatabase" localSheetId="1" hidden="1">'Events-2024'!$A$2:$H$66</definedName>
    <definedName name="_xlnm._FilterDatabase" localSheetId="3" hidden="1">'Events-2026'!$A$2:$G$2</definedName>
    <definedName name="_xlnm.Print_Area" localSheetId="1">'Events-2024'!$A:$H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5" l="1"/>
  <c r="C30" i="5"/>
  <c r="C25" i="5"/>
  <c r="D25" i="5" s="1"/>
  <c r="C24" i="5"/>
  <c r="D24" i="5" s="1"/>
  <c r="E16" i="5"/>
  <c r="E15" i="5"/>
  <c r="E14" i="5"/>
  <c r="E13" i="5"/>
  <c r="E12" i="5"/>
  <c r="E11" i="5"/>
  <c r="E10" i="5"/>
  <c r="E8" i="5"/>
  <c r="E9" i="5"/>
  <c r="E7" i="5"/>
  <c r="E6" i="5"/>
  <c r="E5" i="5"/>
  <c r="E4" i="5"/>
  <c r="E3" i="5"/>
  <c r="E67" i="4"/>
  <c r="E69" i="4"/>
  <c r="C78" i="4"/>
  <c r="C79" i="4"/>
  <c r="D79" i="4" s="1"/>
  <c r="C86" i="4"/>
  <c r="C84" i="4"/>
  <c r="E68" i="4"/>
  <c r="E70" i="4"/>
  <c r="E64" i="4"/>
  <c r="E63" i="4"/>
  <c r="E65" i="4"/>
  <c r="E66" i="4"/>
  <c r="E56" i="4"/>
  <c r="E57" i="4"/>
  <c r="E58" i="4"/>
  <c r="E59" i="4"/>
  <c r="E60" i="4"/>
  <c r="E61" i="4"/>
  <c r="E62" i="4"/>
  <c r="E55" i="4"/>
  <c r="E54" i="4"/>
  <c r="E53" i="4"/>
  <c r="E52" i="4"/>
  <c r="E51" i="4"/>
  <c r="E50" i="4"/>
  <c r="E49" i="4"/>
  <c r="E48" i="4"/>
  <c r="E46" i="4"/>
  <c r="E47" i="4"/>
  <c r="E43" i="4"/>
  <c r="E44" i="4"/>
  <c r="E45" i="4"/>
  <c r="E42" i="4"/>
  <c r="E41" i="4"/>
  <c r="E40" i="4"/>
  <c r="E62" i="2"/>
  <c r="E39" i="4"/>
  <c r="E34" i="4"/>
  <c r="E35" i="4"/>
  <c r="E36" i="4"/>
  <c r="E37" i="4"/>
  <c r="E38" i="4"/>
  <c r="E33" i="4"/>
  <c r="E31" i="4"/>
  <c r="E32" i="4"/>
  <c r="E28" i="4"/>
  <c r="E29" i="4"/>
  <c r="E30" i="4"/>
  <c r="E21" i="4"/>
  <c r="E22" i="4"/>
  <c r="E23" i="4"/>
  <c r="E24" i="4"/>
  <c r="E25" i="4"/>
  <c r="E26" i="4"/>
  <c r="E27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F79" i="2"/>
  <c r="F78" i="2"/>
  <c r="F77" i="2"/>
  <c r="D86" i="2" s="1"/>
  <c r="E86" i="2" s="1"/>
  <c r="G86" i="2" s="1"/>
  <c r="B78" i="2"/>
  <c r="D78" i="2" s="1"/>
  <c r="B77" i="2"/>
  <c r="D77" i="2" s="1"/>
  <c r="E74" i="2"/>
  <c r="E73" i="2"/>
  <c r="E72" i="2"/>
  <c r="E71" i="2"/>
  <c r="E69" i="2"/>
  <c r="E67" i="2"/>
  <c r="E70" i="2"/>
  <c r="E68" i="2"/>
  <c r="E26" i="2"/>
  <c r="E23" i="2"/>
  <c r="E64" i="2"/>
  <c r="E65" i="2"/>
  <c r="E66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3" i="2"/>
  <c r="E39" i="2"/>
  <c r="E40" i="2"/>
  <c r="E41" i="2"/>
  <c r="E42" i="2"/>
  <c r="E43" i="2"/>
  <c r="E44" i="2"/>
  <c r="E45" i="2"/>
  <c r="E46" i="2"/>
  <c r="E47" i="2"/>
  <c r="E28" i="2"/>
  <c r="E29" i="2"/>
  <c r="E30" i="2"/>
  <c r="E31" i="2"/>
  <c r="E32" i="2"/>
  <c r="E33" i="2"/>
  <c r="E34" i="2"/>
  <c r="E35" i="2"/>
  <c r="E36" i="2"/>
  <c r="E37" i="2"/>
  <c r="E38" i="2"/>
  <c r="E21" i="2"/>
  <c r="E22" i="2"/>
  <c r="E24" i="2"/>
  <c r="E25" i="2"/>
  <c r="E27" i="2"/>
  <c r="E20" i="2"/>
  <c r="E19" i="2"/>
  <c r="E18" i="2"/>
  <c r="E17" i="2"/>
  <c r="E16" i="2"/>
  <c r="E15" i="2"/>
  <c r="E14" i="2"/>
  <c r="E13" i="2"/>
  <c r="E12" i="2"/>
  <c r="E6" i="2"/>
  <c r="E11" i="2"/>
  <c r="E10" i="2"/>
  <c r="E9" i="2"/>
  <c r="E8" i="2"/>
  <c r="E7" i="2"/>
  <c r="E5" i="2"/>
  <c r="B37" i="5" l="1"/>
  <c r="C37" i="5" s="1"/>
  <c r="E37" i="5" s="1"/>
  <c r="C33" i="5"/>
  <c r="B91" i="4"/>
  <c r="C91" i="4" s="1"/>
  <c r="C87" i="4"/>
  <c r="C80" i="4"/>
  <c r="D78" i="4"/>
  <c r="E91" i="4"/>
  <c r="F84" i="2"/>
  <c r="H77" i="2" s="1"/>
  <c r="E4" i="2" l="1"/>
  <c r="E3" i="2"/>
  <c r="B79" i="2" l="1"/>
  <c r="H78" i="2" l="1"/>
  <c r="H79" i="2"/>
  <c r="C26" i="5"/>
</calcChain>
</file>

<file path=xl/sharedStrings.xml><?xml version="1.0" encoding="utf-8"?>
<sst xmlns="http://schemas.openxmlformats.org/spreadsheetml/2006/main" count="561" uniqueCount="52">
  <si>
    <t>BenefitsCal-Outage Report Schedule</t>
  </si>
  <si>
    <r>
      <t xml:space="preserve">The BenefitsCal-Quarterly-Outage Report is generated quarterly, following the end of each quarter. The report is published on the BenefitsCal Quarterly Outage Reports page on the CalSAWS website: https://www.calsaws.org/benefitscal/.
</t>
    </r>
    <r>
      <rPr>
        <b/>
        <sz val="11"/>
        <color theme="1"/>
        <rFont val="Calibri"/>
        <family val="2"/>
        <scheme val="minor"/>
      </rPr>
      <t>Report Publish Dates for 2025:</t>
    </r>
    <r>
      <rPr>
        <sz val="11"/>
        <color theme="1"/>
        <rFont val="Calibri"/>
        <family val="2"/>
        <scheme val="minor"/>
      </rPr>
      <t xml:space="preserve">
Q1 2025 (January, February, March): Published by April 15, 2025
Q2 2025 (April, May, June): Published by July 15, 2025
Q3 2025 (July, August, September): Published by October 15, 2025
Q4 2025 (October, November, December): Published by January 15, 2026</t>
    </r>
  </si>
  <si>
    <t>Metric Definaitions</t>
  </si>
  <si>
    <r>
      <t>Metric</t>
    </r>
    <r>
      <rPr>
        <sz val="11"/>
        <color theme="1"/>
        <rFont val="Calibri"/>
        <family val="2"/>
      </rPr>
      <t> </t>
    </r>
  </si>
  <si>
    <r>
      <t xml:space="preserve">CalSAWS (system logs) </t>
    </r>
    <r>
      <rPr>
        <sz val="11"/>
        <color theme="1"/>
        <rFont val="Calibri"/>
        <family val="2"/>
      </rPr>
      <t> </t>
    </r>
  </si>
  <si>
    <t>Definition of Offline mode </t>
  </si>
  <si>
    <t>Offline mode is not an outage. Offline mode is when the system is being maintained while remaining available to customers to perform the core actions below: </t>
  </si>
  <si>
    <t>1. User account access, including logging into, creating, and maintaining accounts. </t>
  </si>
  <si>
    <t>2. Access to Case Details. </t>
  </si>
  <si>
    <t>3. Access to EBT account information. </t>
  </si>
  <si>
    <t>4. Access to view and complete Redeterminations, SAR7s and Change Reports. </t>
  </si>
  <si>
    <t>5. Apply for Benefits as a logged in user or anonymously. </t>
  </si>
  <si>
    <t>6. Upload Documents. </t>
  </si>
  <si>
    <t>  </t>
  </si>
  <si>
    <t>A subset of features that are not available during this time include submitting support requests, customer appointments, two-way messaging, and access to generated CalSAWS documents. </t>
  </si>
  <si>
    <t>Definition of Maintenance mode </t>
  </si>
  <si>
    <t>Maintenance windows typical occur from 8:00 pm to 9:30 pm or during overnight hours when usage is predicted to be low. Maintenance activities include software upgrades, security maintenance, and disaster recovery testing. </t>
  </si>
  <si>
    <t xml:space="preserve">SORT by Reason, then Duration </t>
  </si>
  <si>
    <t>Month</t>
  </si>
  <si>
    <t xml:space="preserve">Start Time </t>
  </si>
  <si>
    <t>End Time</t>
  </si>
  <si>
    <t>Mode</t>
  </si>
  <si>
    <t>Duration</t>
  </si>
  <si>
    <t>Hrs</t>
  </si>
  <si>
    <t xml:space="preserve">Reason </t>
  </si>
  <si>
    <t>Type</t>
  </si>
  <si>
    <t>Offline</t>
  </si>
  <si>
    <t>CalSAWS Maintenance</t>
  </si>
  <si>
    <t>Planned</t>
  </si>
  <si>
    <t>Maintenance</t>
  </si>
  <si>
    <t>BenefitsCal Release</t>
  </si>
  <si>
    <t>ForgeRock Maintenance</t>
  </si>
  <si>
    <t>Unplanned</t>
  </si>
  <si>
    <t>Hours</t>
  </si>
  <si>
    <t>Pct of Total Hours</t>
  </si>
  <si>
    <t>TOTALs</t>
  </si>
  <si>
    <t>01-01-2024- 12-31-2024 (365 days x 24 hours)</t>
  </si>
  <si>
    <t>Hours Calculation</t>
  </si>
  <si>
    <t>Total # of Hours till December</t>
  </si>
  <si>
    <t>Comments</t>
  </si>
  <si>
    <t>01-01-2025- 12-31-2025 (365 days x 24 hours)</t>
  </si>
  <si>
    <t>Downtime Hours by Mode</t>
  </si>
  <si>
    <t>Downtime per Application</t>
  </si>
  <si>
    <t>Downtime</t>
  </si>
  <si>
    <t>Total Downtime</t>
  </si>
  <si>
    <t>Total Availability for Above Period</t>
  </si>
  <si>
    <t>Total Downtime for BenefitsCal</t>
  </si>
  <si>
    <t>Total Downtime in %</t>
  </si>
  <si>
    <t>Max. Availabilty %</t>
  </si>
  <si>
    <t>BenefitsCal Availability in %</t>
  </si>
  <si>
    <t>Total # of Hours till March</t>
  </si>
  <si>
    <t>01-01-2026- 03-31-2026 (365 days x 24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</si>
</sst>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\-yy;@"/>
    <numFmt numFmtId="165" formatCode="[$-409]m/d/yy\ h:mm\ AM/PM;@"/>
    <numFmt numFmtId="166" formatCode="0.0%"/>
    <numFmt numFmtId="167" formatCode="0.000%"/>
    <numFmt numFmtId="168" formatCode="m/d/yy\ h:mm"/>
    <numFmt numFmtId="169" formatCode="m/d/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22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6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left"/>
    </xf>
    <xf numFmtId="22" fontId="0" fillId="0" borderId="0" xfId="0" applyNumberFormat="1"/>
    <xf numFmtId="166" fontId="1" fillId="0" borderId="0" xfId="1" applyNumberFormat="1" applyFont="1" applyAlignment="1">
      <alignment horizontal="center"/>
    </xf>
    <xf numFmtId="165" fontId="5" fillId="0" borderId="0" xfId="0" applyNumberFormat="1" applyFont="1"/>
    <xf numFmtId="0" fontId="0" fillId="0" borderId="0" xfId="0" applyAlignment="1">
      <alignment horizontal="right"/>
    </xf>
    <xf numFmtId="165" fontId="5" fillId="0" borderId="0" xfId="0" applyNumberFormat="1" applyFont="1" applyAlignment="1">
      <alignment horizontal="right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 wrapText="1"/>
    </xf>
    <xf numFmtId="0" fontId="1" fillId="0" borderId="0" xfId="0" applyFont="1"/>
    <xf numFmtId="164" fontId="0" fillId="3" borderId="1" xfId="0" applyNumberFormat="1" applyFill="1" applyBorder="1"/>
    <xf numFmtId="22" fontId="0" fillId="3" borderId="1" xfId="0" applyNumberFormat="1" applyFill="1" applyBorder="1"/>
    <xf numFmtId="0" fontId="0" fillId="3" borderId="1" xfId="0" applyFill="1" applyBorder="1"/>
    <xf numFmtId="0" fontId="0" fillId="3" borderId="0" xfId="0" applyFill="1"/>
    <xf numFmtId="164" fontId="0" fillId="0" borderId="0" xfId="0" applyNumberFormat="1"/>
    <xf numFmtId="0" fontId="0" fillId="0" borderId="0" xfId="0" applyAlignment="1">
      <alignment wrapText="1"/>
    </xf>
    <xf numFmtId="22" fontId="0" fillId="0" borderId="9" xfId="0" applyNumberFormat="1" applyBorder="1"/>
    <xf numFmtId="0" fontId="0" fillId="0" borderId="11" xfId="0" applyBorder="1"/>
    <xf numFmtId="22" fontId="0" fillId="0" borderId="12" xfId="0" applyNumberFormat="1" applyBorder="1"/>
    <xf numFmtId="0" fontId="0" fillId="0" borderId="14" xfId="0" applyBorder="1"/>
    <xf numFmtId="0" fontId="0" fillId="0" borderId="12" xfId="0" applyBorder="1"/>
    <xf numFmtId="164" fontId="0" fillId="0" borderId="11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22" fontId="0" fillId="0" borderId="10" xfId="0" applyNumberFormat="1" applyBorder="1"/>
    <xf numFmtId="22" fontId="0" fillId="0" borderId="13" xfId="0" applyNumberFormat="1" applyBorder="1"/>
    <xf numFmtId="0" fontId="2" fillId="2" borderId="17" xfId="0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0" fillId="0" borderId="14" xfId="0" applyNumberFormat="1" applyBorder="1"/>
    <xf numFmtId="165" fontId="1" fillId="0" borderId="0" xfId="0" applyNumberFormat="1" applyFont="1"/>
    <xf numFmtId="165" fontId="1" fillId="0" borderId="17" xfId="0" applyNumberFormat="1" applyFont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10" xfId="0" applyNumberFormat="1" applyBorder="1"/>
    <xf numFmtId="169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5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[$-409]m/d/yy\ h:mm\ AM/PM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409]m/d/yy\ 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[$-409]m/d/yy\ h:mm\ AM/PM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409]m/d/yy\ 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m/d/yy\ h:mm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9" formatCode="m/d/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9" formatCode="m/d/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07ED32-04BD-A742-B89E-933395CE63D3}" name="Table1" displayName="Table1" ref="A2:H70" totalsRowShown="0" headerRowDxfId="58" headerRowBorderDxfId="56" tableBorderDxfId="57">
  <autoFilter ref="A2:H70" xr:uid="{3407ED32-04BD-A742-B89E-933395CE63D3}"/>
  <tableColumns count="8">
    <tableColumn id="1" xr3:uid="{C9C300EF-E280-D848-94F6-DC4E6E6CE557}" name="Month" dataDxfId="55"/>
    <tableColumn id="2" xr3:uid="{5FC4C6C6-299A-AD4A-8F22-B522DE097C32}" name="Start Time " dataDxfId="54"/>
    <tableColumn id="3" xr3:uid="{D81E1E8E-B60F-9E40-80AD-CB36C9794474}" name="End Time" dataDxfId="53"/>
    <tableColumn id="4" xr3:uid="{94DD0C9F-FA26-A440-B65F-0A310B9C09D6}" name="Mode" dataDxfId="52"/>
    <tableColumn id="5" xr3:uid="{BDEB5726-5F99-534B-A82B-5EF21A4D2DD2}" name="Duration" dataDxfId="51">
      <calculatedColumnFormula>INT(C3-B3)&amp;" days "&amp;TEXT(C3-B3,"h"" hrs ""m"" mins""")</calculatedColumnFormula>
    </tableColumn>
    <tableColumn id="6" xr3:uid="{272CAB83-A442-B24F-9A37-506652D0D2AD}" name="Hrs" dataDxfId="50"/>
    <tableColumn id="7" xr3:uid="{BAB54644-C16E-3049-BE0C-272EBD7BA1AC}" name="Reason " dataDxfId="49"/>
    <tableColumn id="8" xr3:uid="{E9AA5791-E933-524A-BF0C-8B5A0314437F}" name="Type" dataDxfId="4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F69B8-468D-B146-AEC2-68D47329848F}" name="Table2" displayName="Table2" ref="B77:D80" totalsRowShown="0" headerRowDxfId="47" dataDxfId="46" headerRowBorderDxfId="44" tableBorderDxfId="45" totalsRowBorderDxfId="43">
  <tableColumns count="3">
    <tableColumn id="1" xr3:uid="{8D59AA97-0C20-654C-BBB8-6A2EE2EF0F81}" name="Mode" dataDxfId="42"/>
    <tableColumn id="2" xr3:uid="{61643A75-A609-E74B-95F1-8632719B8502}" name="Hours" dataDxfId="41"/>
    <tableColumn id="3" xr3:uid="{D9F5939A-ABE6-9347-BC7F-877302D2A585}" name="Pct of Total Hours" data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DC639C-2696-204C-B7C6-FABAB3B5F27E}" name="Table3" displayName="Table3" ref="B73:C74" totalsRowShown="0" headerRowDxfId="39" dataDxfId="38" headerRowBorderDxfId="36" tableBorderDxfId="37" totalsRowBorderDxfId="35">
  <tableColumns count="2">
    <tableColumn id="1" xr3:uid="{DBEC7BC0-C2CB-1540-B659-897C699BCA4C}" name="Total # of Hours till December" dataDxfId="34"/>
    <tableColumn id="2" xr3:uid="{94B94BEE-6331-DE46-8BA1-E90A9C1A06EF}" name="Comments" dataDxfId="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74E1A79-9781-BD44-9840-C5214D1A4C4F}" name="Table4" displayName="Table4" ref="B90:E91" totalsRowShown="0" headerRowDxfId="32" dataDxfId="31" headerRowBorderDxfId="29" tableBorderDxfId="30" totalsRowBorderDxfId="28">
  <tableColumns count="4">
    <tableColumn id="1" xr3:uid="{C0879DC4-867A-234A-973B-26314104707A}" name="Total Downtime for BenefitsCal" dataDxfId="27">
      <calculatedColumnFormula>C84/B74</calculatedColumnFormula>
    </tableColumn>
    <tableColumn id="2" xr3:uid="{C007C100-1799-0347-84FD-0A987560612E}" name="Total Downtime in %" dataDxfId="26">
      <calculatedColumnFormula>B91*100</calculatedColumnFormula>
    </tableColumn>
    <tableColumn id="3" xr3:uid="{B9614FF3-07AD-CF49-8E73-CBCCDCD77E79}" name="Max. Availabilty %" dataDxfId="25"/>
    <tableColumn id="4" xr3:uid="{6ECCF543-A47E-AA4C-B9E1-79A328774E36}" name="BenefitsCal Availability in %" dataDxfId="24">
      <calculatedColumnFormula>D91-C91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45F581-0434-4571-95A4-A88BBC90BE87}" name="Table26" displayName="Table26" ref="B23:D26" totalsRowShown="0" headerRowDxfId="23" dataDxfId="22" headerRowBorderDxfId="20" tableBorderDxfId="21" totalsRowBorderDxfId="19">
  <tableColumns count="3">
    <tableColumn id="1" xr3:uid="{DBFC7161-ADD6-4E04-B501-E6996E1F3BD2}" name="Mode" dataDxfId="18"/>
    <tableColumn id="2" xr3:uid="{C0945063-B6BE-4C42-95D8-3280BD30C55E}" name="Hours" dataDxfId="17"/>
    <tableColumn id="3" xr3:uid="{8B0B746B-95B6-4F1E-AAA8-70ABF8327F46}" name="Pct of Total Hours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D7E3E8-C76D-4B4D-B171-9E6692B56F3F}" name="Table37" displayName="Table37" ref="B19:C20" totalsRowShown="0" headerRowDxfId="15" dataDxfId="14" headerRowBorderDxfId="12" tableBorderDxfId="13" totalsRowBorderDxfId="11">
  <tableColumns count="2">
    <tableColumn id="1" xr3:uid="{913E79D5-A60D-4F9B-BCF4-8A2E107EF7EF}" name="Total # of Hours till March" dataDxfId="10"/>
    <tableColumn id="2" xr3:uid="{199859BF-A38B-4A8B-A6A9-307F08FC8321}" name="Comments" dataDxfId="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6E38CC-3EC2-4C4E-A488-17EB81B45EB2}" name="Table48" displayName="Table48" ref="B36:E37" totalsRowShown="0" headerRowDxfId="8" dataDxfId="7" headerRowBorderDxfId="5" tableBorderDxfId="6" totalsRowBorderDxfId="4">
  <tableColumns count="4">
    <tableColumn id="1" xr3:uid="{EE96C281-C63B-4B5B-AB52-F8CCFD2063F2}" name="Total Downtime for BenefitsCal" dataDxfId="3">
      <calculatedColumnFormula>C30/B20</calculatedColumnFormula>
    </tableColumn>
    <tableColumn id="2" xr3:uid="{070A591A-650C-487C-8702-DC3E9488976C}" name="Total Downtime in %" dataDxfId="2">
      <calculatedColumnFormula>B37*100</calculatedColumnFormula>
    </tableColumn>
    <tableColumn id="3" xr3:uid="{9F239658-F50B-4D27-8FB3-FD1B96D3142E}" name="Max. Availabilty %" dataDxfId="1"/>
    <tableColumn id="4" xr3:uid="{5A70D36C-2F0B-49D7-B7E3-29A39DC1C7AA}" name="BenefitsCal Availability in %" dataDxfId="0">
      <calculatedColumnFormula>D37-C37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2A60-561A-4F42-BD97-F98212894AAA}">
  <dimension ref="A1:B17"/>
  <sheetViews>
    <sheetView workbookViewId="0"/>
  </sheetViews>
  <sheetFormatPr defaultColWidth="8.85546875" defaultRowHeight="14.45"/>
  <cols>
    <col min="1" max="1" width="34.85546875" customWidth="1"/>
    <col min="2" max="2" width="71.7109375" customWidth="1"/>
  </cols>
  <sheetData>
    <row r="1" spans="1:2" ht="137.25">
      <c r="A1" s="62" t="s">
        <v>0</v>
      </c>
      <c r="B1" s="25" t="s">
        <v>1</v>
      </c>
    </row>
    <row r="3" spans="1:2">
      <c r="A3" s="19" t="s">
        <v>2</v>
      </c>
    </row>
    <row r="4" spans="1:2" ht="15" thickBot="1"/>
    <row r="5" spans="1:2" ht="15" thickBot="1">
      <c r="A5" s="14" t="s">
        <v>3</v>
      </c>
      <c r="B5" s="15" t="s">
        <v>4</v>
      </c>
    </row>
    <row r="6" spans="1:2" ht="45.75">
      <c r="A6" s="63" t="s">
        <v>5</v>
      </c>
      <c r="B6" s="16" t="s">
        <v>6</v>
      </c>
    </row>
    <row r="7" spans="1:2" ht="30.75">
      <c r="A7" s="64"/>
      <c r="B7" s="17" t="s">
        <v>7</v>
      </c>
    </row>
    <row r="8" spans="1:2">
      <c r="A8" s="64"/>
      <c r="B8" s="17" t="s">
        <v>8</v>
      </c>
    </row>
    <row r="9" spans="1:2">
      <c r="A9" s="64"/>
      <c r="B9" s="17" t="s">
        <v>9</v>
      </c>
    </row>
    <row r="10" spans="1:2">
      <c r="A10" s="64"/>
      <c r="B10" s="17" t="s">
        <v>10</v>
      </c>
    </row>
    <row r="11" spans="1:2">
      <c r="A11" s="64"/>
      <c r="B11" s="17" t="s">
        <v>11</v>
      </c>
    </row>
    <row r="12" spans="1:2">
      <c r="A12" s="64"/>
      <c r="B12" s="17" t="s">
        <v>12</v>
      </c>
    </row>
    <row r="13" spans="1:2">
      <c r="A13" s="64"/>
      <c r="B13" s="16" t="s">
        <v>13</v>
      </c>
    </row>
    <row r="14" spans="1:2" ht="45.75" thickBot="1">
      <c r="A14" s="65"/>
      <c r="B14" s="18" t="s">
        <v>14</v>
      </c>
    </row>
    <row r="15" spans="1:2">
      <c r="A15" s="63" t="s">
        <v>15</v>
      </c>
      <c r="B15" s="16"/>
    </row>
    <row r="16" spans="1:2" ht="45.75" thickBot="1">
      <c r="A16" s="65"/>
      <c r="B16" s="18" t="s">
        <v>16</v>
      </c>
    </row>
    <row r="17" ht="15"/>
  </sheetData>
  <mergeCells count="2">
    <mergeCell ref="A6:A14"/>
    <mergeCell ref="A15:A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0DAA-52FB-44AF-8A1C-D083A1B1A666}">
  <sheetPr>
    <pageSetUpPr fitToPage="1"/>
  </sheetPr>
  <dimension ref="A1:H86"/>
  <sheetViews>
    <sheetView zoomScale="108" zoomScaleNormal="108" workbookViewId="0">
      <pane ySplit="2" topLeftCell="C3" activePane="bottomLeft" state="frozen"/>
      <selection pane="bottomLeft" activeCell="C62" sqref="C62"/>
    </sheetView>
  </sheetViews>
  <sheetFormatPr defaultColWidth="8.85546875" defaultRowHeight="14.45"/>
  <cols>
    <col min="1" max="1" width="10.85546875" customWidth="1"/>
    <col min="2" max="2" width="27" style="3" customWidth="1"/>
    <col min="3" max="3" width="31.7109375" style="3" customWidth="1"/>
    <col min="4" max="4" width="14.85546875" customWidth="1"/>
    <col min="5" max="5" width="21.42578125" customWidth="1"/>
    <col min="6" max="6" width="8.140625" customWidth="1"/>
    <col min="7" max="7" width="39.42578125" customWidth="1"/>
    <col min="8" max="8" width="10.85546875" customWidth="1"/>
  </cols>
  <sheetData>
    <row r="1" spans="1:8">
      <c r="A1" t="s">
        <v>17</v>
      </c>
    </row>
    <row r="2" spans="1:8">
      <c r="A2" s="5" t="s">
        <v>18</v>
      </c>
      <c r="B2" s="6" t="s">
        <v>19</v>
      </c>
      <c r="C2" s="6" t="s">
        <v>20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</row>
    <row r="3" spans="1:8">
      <c r="A3" s="2">
        <v>45292</v>
      </c>
      <c r="B3" s="4">
        <v>45298.25</v>
      </c>
      <c r="C3" s="4">
        <v>45298.479166666664</v>
      </c>
      <c r="D3" s="1" t="s">
        <v>26</v>
      </c>
      <c r="E3" s="1" t="str">
        <f t="shared" ref="E3:E46" si="0">INT(C3-B3)&amp;" days "&amp;TEXT(C3-B3,"h"" hrs ""m"" mins""")</f>
        <v>0 days 5 hrs 30 mins</v>
      </c>
      <c r="F3" s="1">
        <v>5.5</v>
      </c>
      <c r="G3" s="1" t="s">
        <v>27</v>
      </c>
      <c r="H3" s="1" t="s">
        <v>28</v>
      </c>
    </row>
    <row r="4" spans="1:8">
      <c r="A4" s="2">
        <v>45292</v>
      </c>
      <c r="B4" s="4">
        <v>45305.666666666664</v>
      </c>
      <c r="C4" s="4">
        <v>45305.833333333336</v>
      </c>
      <c r="D4" s="1" t="s">
        <v>26</v>
      </c>
      <c r="E4" s="1" t="str">
        <f t="shared" si="0"/>
        <v>0 days 4 hrs 0 mins</v>
      </c>
      <c r="F4" s="1">
        <v>5</v>
      </c>
      <c r="G4" s="1" t="s">
        <v>27</v>
      </c>
      <c r="H4" s="1" t="s">
        <v>28</v>
      </c>
    </row>
    <row r="5" spans="1:8">
      <c r="A5" s="2">
        <v>45292</v>
      </c>
      <c r="B5" s="4">
        <v>45312.25</v>
      </c>
      <c r="C5" s="4">
        <v>45312.402777777781</v>
      </c>
      <c r="D5" s="1" t="s">
        <v>26</v>
      </c>
      <c r="E5" s="1" t="str">
        <f t="shared" si="0"/>
        <v>0 days 3 hrs 40 mins</v>
      </c>
      <c r="F5" s="1">
        <v>3.67</v>
      </c>
      <c r="G5" s="1" t="s">
        <v>27</v>
      </c>
      <c r="H5" s="1" t="s">
        <v>28</v>
      </c>
    </row>
    <row r="6" spans="1:8">
      <c r="A6" s="2">
        <v>45292</v>
      </c>
      <c r="B6" s="4">
        <v>45316.833333333336</v>
      </c>
      <c r="C6" s="4">
        <v>45316.895833333336</v>
      </c>
      <c r="D6" s="1" t="s">
        <v>29</v>
      </c>
      <c r="E6" s="1" t="str">
        <f t="shared" si="0"/>
        <v>0 days 1 hrs 30 mins</v>
      </c>
      <c r="F6" s="1">
        <v>1.5</v>
      </c>
      <c r="G6" s="1" t="s">
        <v>30</v>
      </c>
      <c r="H6" s="1" t="s">
        <v>28</v>
      </c>
    </row>
    <row r="7" spans="1:8">
      <c r="A7" s="2">
        <v>45292</v>
      </c>
      <c r="B7" s="4">
        <v>45317.395833333336</v>
      </c>
      <c r="C7" s="4">
        <v>45317.447916666664</v>
      </c>
      <c r="D7" s="1" t="s">
        <v>29</v>
      </c>
      <c r="E7" s="1" t="str">
        <f t="shared" si="0"/>
        <v>0 days 1 hrs 15 mins</v>
      </c>
      <c r="F7" s="1">
        <v>1.25</v>
      </c>
      <c r="G7" s="1" t="s">
        <v>27</v>
      </c>
      <c r="H7" s="1" t="s">
        <v>28</v>
      </c>
    </row>
    <row r="8" spans="1:8">
      <c r="A8" s="2">
        <v>45292</v>
      </c>
      <c r="B8" s="4">
        <v>45317.916666666664</v>
      </c>
      <c r="C8" s="4">
        <v>45318.072916666664</v>
      </c>
      <c r="D8" s="1" t="s">
        <v>29</v>
      </c>
      <c r="E8" s="1" t="str">
        <f t="shared" si="0"/>
        <v>0 days 3 hrs 45 mins</v>
      </c>
      <c r="F8" s="1">
        <v>3.75</v>
      </c>
      <c r="G8" s="1" t="s">
        <v>27</v>
      </c>
      <c r="H8" s="1" t="s">
        <v>28</v>
      </c>
    </row>
    <row r="9" spans="1:8">
      <c r="A9" s="2">
        <v>45292</v>
      </c>
      <c r="B9" s="4">
        <v>45319.541666666664</v>
      </c>
      <c r="C9" s="4">
        <v>45319.958333333336</v>
      </c>
      <c r="D9" s="1" t="s">
        <v>26</v>
      </c>
      <c r="E9" s="1" t="str">
        <f t="shared" si="0"/>
        <v>0 days 10 hrs 0 mins</v>
      </c>
      <c r="F9" s="1">
        <v>10</v>
      </c>
      <c r="G9" s="1" t="s">
        <v>27</v>
      </c>
      <c r="H9" s="1" t="s">
        <v>28</v>
      </c>
    </row>
    <row r="10" spans="1:8">
      <c r="A10" s="2">
        <v>45323</v>
      </c>
      <c r="B10" s="4">
        <v>45336.972222222219</v>
      </c>
      <c r="C10" s="4">
        <v>45337.989583333336</v>
      </c>
      <c r="D10" s="1" t="s">
        <v>29</v>
      </c>
      <c r="E10" s="1" t="str">
        <f t="shared" si="0"/>
        <v>1 days 0 hrs 25 mins</v>
      </c>
      <c r="F10" s="1">
        <v>24.4</v>
      </c>
      <c r="G10" s="1" t="s">
        <v>31</v>
      </c>
      <c r="H10" s="1" t="s">
        <v>32</v>
      </c>
    </row>
    <row r="11" spans="1:8">
      <c r="A11" s="2">
        <v>45323</v>
      </c>
      <c r="B11" s="4">
        <v>45340.666666666664</v>
      </c>
      <c r="C11" s="4">
        <v>45340.833333333336</v>
      </c>
      <c r="D11" s="1" t="s">
        <v>26</v>
      </c>
      <c r="E11" s="1" t="str">
        <f t="shared" si="0"/>
        <v>0 days 4 hrs 0 mins</v>
      </c>
      <c r="F11" s="1">
        <v>4</v>
      </c>
      <c r="G11" s="1" t="s">
        <v>27</v>
      </c>
      <c r="H11" s="1" t="s">
        <v>28</v>
      </c>
    </row>
    <row r="12" spans="1:8">
      <c r="A12" s="2">
        <v>45323</v>
      </c>
      <c r="B12" s="4">
        <v>45345.916666666664</v>
      </c>
      <c r="C12" s="4">
        <v>45346.041666666664</v>
      </c>
      <c r="D12" s="1" t="s">
        <v>26</v>
      </c>
      <c r="E12" s="1" t="str">
        <f t="shared" si="0"/>
        <v>0 days 3 hrs 0 mins</v>
      </c>
      <c r="F12" s="1">
        <v>3</v>
      </c>
      <c r="G12" s="1" t="s">
        <v>31</v>
      </c>
      <c r="H12" s="1" t="s">
        <v>28</v>
      </c>
    </row>
    <row r="13" spans="1:8">
      <c r="A13" s="2">
        <v>45323</v>
      </c>
      <c r="B13" s="4">
        <v>45351.833333333336</v>
      </c>
      <c r="C13" s="4">
        <v>45351.916666666664</v>
      </c>
      <c r="D13" s="1" t="s">
        <v>29</v>
      </c>
      <c r="E13" s="1" t="str">
        <f t="shared" si="0"/>
        <v>0 days 2 hrs 0 mins</v>
      </c>
      <c r="F13" s="1">
        <v>2</v>
      </c>
      <c r="G13" s="1" t="s">
        <v>30</v>
      </c>
      <c r="H13" s="1" t="s">
        <v>28</v>
      </c>
    </row>
    <row r="14" spans="1:8">
      <c r="A14" s="2">
        <v>45352</v>
      </c>
      <c r="B14" s="4">
        <v>45358.833333333336</v>
      </c>
      <c r="C14" s="4">
        <v>45358.864583333336</v>
      </c>
      <c r="D14" s="1" t="s">
        <v>29</v>
      </c>
      <c r="E14" s="1" t="str">
        <f t="shared" si="0"/>
        <v>0 days 0 hrs 45 mins</v>
      </c>
      <c r="F14" s="1">
        <v>0.75</v>
      </c>
      <c r="G14" s="1" t="s">
        <v>30</v>
      </c>
      <c r="H14" s="1" t="s">
        <v>28</v>
      </c>
    </row>
    <row r="15" spans="1:8">
      <c r="A15" s="2">
        <v>45352</v>
      </c>
      <c r="B15" s="4">
        <v>45363.833333333336</v>
      </c>
      <c r="C15" s="4">
        <v>45363.864583333336</v>
      </c>
      <c r="D15" s="1" t="s">
        <v>29</v>
      </c>
      <c r="E15" s="1" t="str">
        <f t="shared" si="0"/>
        <v>0 days 0 hrs 45 mins</v>
      </c>
      <c r="F15" s="1">
        <v>0.75</v>
      </c>
      <c r="G15" s="1" t="s">
        <v>30</v>
      </c>
      <c r="H15" s="1" t="s">
        <v>28</v>
      </c>
    </row>
    <row r="16" spans="1:8">
      <c r="A16" s="2">
        <v>45352</v>
      </c>
      <c r="B16" s="4">
        <v>45372.833333333336</v>
      </c>
      <c r="C16" s="4">
        <v>45372.916666666664</v>
      </c>
      <c r="D16" s="1" t="s">
        <v>29</v>
      </c>
      <c r="E16" s="1" t="str">
        <f t="shared" si="0"/>
        <v>0 days 2 hrs 0 mins</v>
      </c>
      <c r="F16" s="1">
        <v>2</v>
      </c>
      <c r="G16" s="1" t="s">
        <v>30</v>
      </c>
      <c r="H16" s="1" t="s">
        <v>28</v>
      </c>
    </row>
    <row r="17" spans="1:8">
      <c r="A17" s="2">
        <v>45352</v>
      </c>
      <c r="B17" s="4">
        <v>45375.270833333336</v>
      </c>
      <c r="C17" s="4">
        <v>45375.302083333336</v>
      </c>
      <c r="D17" s="1" t="s">
        <v>29</v>
      </c>
      <c r="E17" s="1" t="str">
        <f t="shared" si="0"/>
        <v>0 days 0 hrs 45 mins</v>
      </c>
      <c r="F17" s="1">
        <v>0.75</v>
      </c>
      <c r="G17" s="1" t="s">
        <v>30</v>
      </c>
      <c r="H17" s="1" t="s">
        <v>28</v>
      </c>
    </row>
    <row r="18" spans="1:8">
      <c r="A18" s="2">
        <v>45352</v>
      </c>
      <c r="B18" s="4">
        <v>45375.302083333336</v>
      </c>
      <c r="C18" s="4">
        <v>45375.479166666664</v>
      </c>
      <c r="D18" s="1" t="s">
        <v>26</v>
      </c>
      <c r="E18" s="1" t="str">
        <f t="shared" si="0"/>
        <v>0 days 4 hrs 15 mins</v>
      </c>
      <c r="F18" s="1">
        <v>4.25</v>
      </c>
      <c r="G18" s="1" t="s">
        <v>27</v>
      </c>
      <c r="H18" s="1" t="s">
        <v>28</v>
      </c>
    </row>
    <row r="19" spans="1:8">
      <c r="A19" s="2">
        <v>45352</v>
      </c>
      <c r="B19" s="4">
        <v>45380.916666666664</v>
      </c>
      <c r="C19" s="4">
        <v>45381.083333333336</v>
      </c>
      <c r="D19" s="1" t="s">
        <v>29</v>
      </c>
      <c r="E19" s="1" t="str">
        <f t="shared" si="0"/>
        <v>0 days 4 hrs 0 mins</v>
      </c>
      <c r="F19" s="1">
        <v>4</v>
      </c>
      <c r="G19" s="1" t="s">
        <v>31</v>
      </c>
      <c r="H19" s="1" t="s">
        <v>28</v>
      </c>
    </row>
    <row r="20" spans="1:8">
      <c r="A20" s="2">
        <v>45352</v>
      </c>
      <c r="B20" s="4">
        <v>45382.666666666664</v>
      </c>
      <c r="C20" s="4">
        <v>45382.958333333336</v>
      </c>
      <c r="D20" s="1" t="s">
        <v>26</v>
      </c>
      <c r="E20" s="1" t="str">
        <f t="shared" si="0"/>
        <v>0 days 7 hrs 0 mins</v>
      </c>
      <c r="F20" s="1">
        <v>7</v>
      </c>
      <c r="G20" s="1" t="s">
        <v>27</v>
      </c>
      <c r="H20" s="1" t="s">
        <v>28</v>
      </c>
    </row>
    <row r="21" spans="1:8">
      <c r="A21" s="2">
        <v>45384</v>
      </c>
      <c r="B21" s="4">
        <v>45393.833333333336</v>
      </c>
      <c r="C21" s="4">
        <v>45393.871527777781</v>
      </c>
      <c r="D21" s="1" t="s">
        <v>29</v>
      </c>
      <c r="E21" s="1" t="str">
        <f t="shared" si="0"/>
        <v>0 days 0 hrs 55 mins</v>
      </c>
      <c r="F21" s="1">
        <v>0.92</v>
      </c>
      <c r="G21" s="1" t="s">
        <v>30</v>
      </c>
      <c r="H21" s="1" t="s">
        <v>28</v>
      </c>
    </row>
    <row r="22" spans="1:8">
      <c r="A22" s="2">
        <v>45385</v>
      </c>
      <c r="B22" s="4">
        <v>45396.25</v>
      </c>
      <c r="C22" s="4">
        <v>45396.916666666664</v>
      </c>
      <c r="D22" s="1" t="s">
        <v>26</v>
      </c>
      <c r="E22" s="1" t="str">
        <f t="shared" si="0"/>
        <v>0 days 16 hrs 0 mins</v>
      </c>
      <c r="F22" s="1">
        <v>16</v>
      </c>
      <c r="G22" s="1" t="s">
        <v>27</v>
      </c>
      <c r="H22" s="1" t="s">
        <v>28</v>
      </c>
    </row>
    <row r="23" spans="1:8">
      <c r="A23" s="2">
        <v>45386</v>
      </c>
      <c r="B23" s="4">
        <v>45407.833333333336</v>
      </c>
      <c r="C23" s="4">
        <v>45407.886111111111</v>
      </c>
      <c r="D23" s="1" t="s">
        <v>29</v>
      </c>
      <c r="E23" s="1" t="str">
        <f t="shared" si="0"/>
        <v>0 days 1 hrs 16 mins</v>
      </c>
      <c r="F23" s="1">
        <v>1.27</v>
      </c>
      <c r="G23" s="1" t="s">
        <v>30</v>
      </c>
      <c r="H23" s="1" t="s">
        <v>28</v>
      </c>
    </row>
    <row r="24" spans="1:8">
      <c r="A24" s="2">
        <v>45387</v>
      </c>
      <c r="B24" s="4">
        <v>45408.916666666664</v>
      </c>
      <c r="C24" s="4">
        <v>45409.083333333336</v>
      </c>
      <c r="D24" s="1" t="s">
        <v>29</v>
      </c>
      <c r="E24" s="1" t="str">
        <f t="shared" si="0"/>
        <v>0 days 4 hrs 0 mins</v>
      </c>
      <c r="F24" s="1">
        <v>4</v>
      </c>
      <c r="G24" s="1" t="s">
        <v>31</v>
      </c>
      <c r="H24" s="1" t="s">
        <v>28</v>
      </c>
    </row>
    <row r="25" spans="1:8">
      <c r="A25" s="2">
        <v>45388</v>
      </c>
      <c r="B25" s="4">
        <v>45410.583333333336</v>
      </c>
      <c r="C25" s="4">
        <v>45410.770833333336</v>
      </c>
      <c r="D25" s="1" t="s">
        <v>26</v>
      </c>
      <c r="E25" s="1" t="str">
        <f t="shared" si="0"/>
        <v>0 days 4 hrs 30 mins</v>
      </c>
      <c r="F25" s="1">
        <v>4.5</v>
      </c>
      <c r="G25" s="1" t="s">
        <v>27</v>
      </c>
      <c r="H25" s="1" t="s">
        <v>28</v>
      </c>
    </row>
    <row r="26" spans="1:8">
      <c r="A26" s="2">
        <v>45419</v>
      </c>
      <c r="B26" s="4">
        <v>45415.916666666664</v>
      </c>
      <c r="C26" s="4">
        <v>45416.083333333336</v>
      </c>
      <c r="D26" s="1" t="s">
        <v>29</v>
      </c>
      <c r="E26" s="1" t="str">
        <f t="shared" si="0"/>
        <v>0 days 4 hrs 0 mins</v>
      </c>
      <c r="F26" s="1">
        <v>4</v>
      </c>
      <c r="G26" s="1" t="s">
        <v>31</v>
      </c>
      <c r="H26" s="1" t="s">
        <v>28</v>
      </c>
    </row>
    <row r="27" spans="1:8">
      <c r="A27" s="2">
        <v>45419</v>
      </c>
      <c r="B27" s="4">
        <v>45424.583333333336</v>
      </c>
      <c r="C27" s="4">
        <v>45424.770833333336</v>
      </c>
      <c r="D27" s="1" t="s">
        <v>26</v>
      </c>
      <c r="E27" s="1" t="str">
        <f t="shared" si="0"/>
        <v>0 days 4 hrs 30 mins</v>
      </c>
      <c r="F27" s="1">
        <v>4.5</v>
      </c>
      <c r="G27" s="1" t="s">
        <v>27</v>
      </c>
      <c r="H27" s="1" t="s">
        <v>28</v>
      </c>
    </row>
    <row r="28" spans="1:8">
      <c r="A28" s="2">
        <v>45420</v>
      </c>
      <c r="B28" s="4">
        <v>45431.270833333336</v>
      </c>
      <c r="C28" s="4">
        <v>45431.305555555555</v>
      </c>
      <c r="D28" s="1" t="s">
        <v>29</v>
      </c>
      <c r="E28" s="1" t="str">
        <f t="shared" si="0"/>
        <v>0 days 0 hrs 50 mins</v>
      </c>
      <c r="F28" s="1">
        <v>0.83</v>
      </c>
      <c r="G28" s="1" t="s">
        <v>30</v>
      </c>
      <c r="H28" s="1" t="s">
        <v>28</v>
      </c>
    </row>
    <row r="29" spans="1:8">
      <c r="A29" s="2">
        <v>45421</v>
      </c>
      <c r="B29" s="4">
        <v>45431.305555555555</v>
      </c>
      <c r="C29" s="4">
        <v>45431.5</v>
      </c>
      <c r="D29" s="1" t="s">
        <v>26</v>
      </c>
      <c r="E29" s="1" t="str">
        <f t="shared" si="0"/>
        <v>0 days 4 hrs 40 mins</v>
      </c>
      <c r="F29" s="1">
        <v>4.67</v>
      </c>
      <c r="G29" s="1" t="s">
        <v>27</v>
      </c>
      <c r="H29" s="1" t="s">
        <v>28</v>
      </c>
    </row>
    <row r="30" spans="1:8">
      <c r="A30" s="2">
        <v>45422</v>
      </c>
      <c r="B30" s="4">
        <v>45433.833333333336</v>
      </c>
      <c r="C30" s="4">
        <v>45433.85</v>
      </c>
      <c r="D30" s="1" t="s">
        <v>29</v>
      </c>
      <c r="E30" s="1" t="str">
        <f t="shared" si="0"/>
        <v>0 days 0 hrs 24 mins</v>
      </c>
      <c r="F30" s="1">
        <v>0.4</v>
      </c>
      <c r="G30" s="1" t="s">
        <v>30</v>
      </c>
      <c r="H30" s="1" t="s">
        <v>28</v>
      </c>
    </row>
    <row r="31" spans="1:8">
      <c r="A31" s="2">
        <v>45424</v>
      </c>
      <c r="B31" s="4">
        <v>45441.083333333336</v>
      </c>
      <c r="C31" s="4">
        <v>45441.208333333336</v>
      </c>
      <c r="D31" s="1" t="s">
        <v>29</v>
      </c>
      <c r="E31" s="1" t="str">
        <f t="shared" si="0"/>
        <v>0 days 3 hrs 0 mins</v>
      </c>
      <c r="F31" s="1">
        <v>3</v>
      </c>
      <c r="G31" s="1" t="s">
        <v>31</v>
      </c>
      <c r="H31" s="1" t="s">
        <v>32</v>
      </c>
    </row>
    <row r="32" spans="1:8">
      <c r="A32" s="2">
        <v>45425</v>
      </c>
      <c r="B32" s="4">
        <v>45442.833333333336</v>
      </c>
      <c r="C32" s="4">
        <v>45442.895833333336</v>
      </c>
      <c r="D32" s="1" t="s">
        <v>29</v>
      </c>
      <c r="E32" s="1" t="str">
        <f t="shared" si="0"/>
        <v>0 days 1 hrs 30 mins</v>
      </c>
      <c r="F32" s="1">
        <v>1.5</v>
      </c>
      <c r="G32" s="1" t="s">
        <v>30</v>
      </c>
      <c r="H32" s="1" t="s">
        <v>28</v>
      </c>
    </row>
    <row r="33" spans="1:8">
      <c r="A33" s="2">
        <v>45457</v>
      </c>
      <c r="B33" s="4">
        <v>45445.333333333336</v>
      </c>
      <c r="C33" s="4">
        <v>45445.541666666664</v>
      </c>
      <c r="D33" s="1" t="s">
        <v>26</v>
      </c>
      <c r="E33" s="1" t="str">
        <f t="shared" si="0"/>
        <v>0 days 5 hrs 0 mins</v>
      </c>
      <c r="F33" s="1">
        <v>5</v>
      </c>
      <c r="G33" s="1" t="s">
        <v>27</v>
      </c>
      <c r="H33" s="1" t="s">
        <v>28</v>
      </c>
    </row>
    <row r="34" spans="1:8">
      <c r="A34" s="2">
        <v>45458</v>
      </c>
      <c r="B34" s="4">
        <v>45445.572916666664</v>
      </c>
      <c r="C34" s="4">
        <v>45445.614583333336</v>
      </c>
      <c r="D34" s="1" t="s">
        <v>26</v>
      </c>
      <c r="E34" s="1" t="str">
        <f t="shared" si="0"/>
        <v>0 days 1 hrs 0 mins</v>
      </c>
      <c r="F34" s="1">
        <v>1</v>
      </c>
      <c r="G34" s="1" t="s">
        <v>27</v>
      </c>
      <c r="H34" s="1" t="s">
        <v>32</v>
      </c>
    </row>
    <row r="35" spans="1:8">
      <c r="A35" s="2">
        <v>45459</v>
      </c>
      <c r="B35" s="4">
        <v>45446.8125</v>
      </c>
      <c r="C35" s="4">
        <v>45446.833333333336</v>
      </c>
      <c r="D35" s="1" t="s">
        <v>29</v>
      </c>
      <c r="E35" s="1" t="str">
        <f t="shared" si="0"/>
        <v>0 days 0 hrs 30 mins</v>
      </c>
      <c r="F35" s="1">
        <v>0.5</v>
      </c>
      <c r="G35" s="1" t="s">
        <v>27</v>
      </c>
      <c r="H35" s="1" t="s">
        <v>28</v>
      </c>
    </row>
    <row r="36" spans="1:8">
      <c r="A36" s="2">
        <v>45460</v>
      </c>
      <c r="B36" s="4">
        <v>45451.791666666664</v>
      </c>
      <c r="C36" s="4">
        <v>45451.833333333336</v>
      </c>
      <c r="D36" s="1" t="s">
        <v>26</v>
      </c>
      <c r="E36" s="1" t="str">
        <f t="shared" si="0"/>
        <v>0 days 1 hrs 0 mins</v>
      </c>
      <c r="F36" s="1">
        <v>1</v>
      </c>
      <c r="G36" s="1" t="s">
        <v>27</v>
      </c>
      <c r="H36" s="1" t="s">
        <v>28</v>
      </c>
    </row>
    <row r="37" spans="1:8">
      <c r="A37" s="2">
        <v>45461</v>
      </c>
      <c r="B37" s="4">
        <v>45457.916666666664</v>
      </c>
      <c r="C37" s="4">
        <v>45458.083333333336</v>
      </c>
      <c r="D37" s="1" t="s">
        <v>29</v>
      </c>
      <c r="E37" s="1" t="str">
        <f t="shared" si="0"/>
        <v>0 days 4 hrs 0 mins</v>
      </c>
      <c r="F37" s="1">
        <v>4</v>
      </c>
      <c r="G37" s="1" t="s">
        <v>31</v>
      </c>
      <c r="H37" s="1" t="s">
        <v>28</v>
      </c>
    </row>
    <row r="38" spans="1:8">
      <c r="A38" s="2">
        <v>45462</v>
      </c>
      <c r="B38" s="4">
        <v>45459.25</v>
      </c>
      <c r="C38" s="4">
        <v>45459.416666666664</v>
      </c>
      <c r="D38" s="1" t="s">
        <v>26</v>
      </c>
      <c r="E38" s="1" t="str">
        <f t="shared" si="0"/>
        <v>0 days 4 hrs 0 mins</v>
      </c>
      <c r="F38" s="1">
        <v>4</v>
      </c>
      <c r="G38" s="1" t="s">
        <v>27</v>
      </c>
      <c r="H38" s="1" t="s">
        <v>28</v>
      </c>
    </row>
    <row r="39" spans="1:8">
      <c r="A39" s="2">
        <v>45464</v>
      </c>
      <c r="B39" s="4">
        <v>45470.833333333336</v>
      </c>
      <c r="C39" s="4">
        <v>45470.871527777781</v>
      </c>
      <c r="D39" s="1" t="s">
        <v>29</v>
      </c>
      <c r="E39" s="1" t="str">
        <f t="shared" si="0"/>
        <v>0 days 0 hrs 55 mins</v>
      </c>
      <c r="F39" s="1">
        <v>0.92</v>
      </c>
      <c r="G39" s="1" t="s">
        <v>30</v>
      </c>
      <c r="H39" s="1" t="s">
        <v>28</v>
      </c>
    </row>
    <row r="40" spans="1:8">
      <c r="A40" s="2">
        <v>45465</v>
      </c>
      <c r="B40" s="4">
        <v>45471.895833333336</v>
      </c>
      <c r="C40" s="4">
        <v>45472.083333333336</v>
      </c>
      <c r="D40" s="1" t="s">
        <v>29</v>
      </c>
      <c r="E40" s="1" t="str">
        <f t="shared" si="0"/>
        <v>0 days 4 hrs 30 mins</v>
      </c>
      <c r="F40" s="1">
        <v>4.5</v>
      </c>
      <c r="G40" s="1" t="s">
        <v>31</v>
      </c>
      <c r="H40" s="1" t="s">
        <v>28</v>
      </c>
    </row>
    <row r="41" spans="1:8">
      <c r="A41" s="2">
        <v>45466</v>
      </c>
      <c r="B41" s="4">
        <v>45473.583333333336</v>
      </c>
      <c r="C41" s="4">
        <v>45473.770833333336</v>
      </c>
      <c r="D41" s="1" t="s">
        <v>26</v>
      </c>
      <c r="E41" s="1" t="str">
        <f t="shared" si="0"/>
        <v>0 days 4 hrs 30 mins</v>
      </c>
      <c r="F41" s="1">
        <v>4.5</v>
      </c>
      <c r="G41" s="1" t="s">
        <v>27</v>
      </c>
      <c r="H41" s="1" t="s">
        <v>28</v>
      </c>
    </row>
    <row r="42" spans="1:8">
      <c r="A42" s="2">
        <v>45498</v>
      </c>
      <c r="B42" s="4">
        <v>45480.833333333336</v>
      </c>
      <c r="C42" s="4">
        <v>45480.871527777781</v>
      </c>
      <c r="D42" s="1" t="s">
        <v>29</v>
      </c>
      <c r="E42" s="1" t="str">
        <f t="shared" si="0"/>
        <v>0 days 0 hrs 55 mins</v>
      </c>
      <c r="F42" s="1">
        <v>0.92</v>
      </c>
      <c r="G42" s="1" t="s">
        <v>30</v>
      </c>
      <c r="H42" s="1" t="s">
        <v>28</v>
      </c>
    </row>
    <row r="43" spans="1:8">
      <c r="A43" s="2">
        <v>45499</v>
      </c>
      <c r="B43" s="4">
        <v>45485.895833333336</v>
      </c>
      <c r="C43" s="4">
        <v>45486.083333333336</v>
      </c>
      <c r="D43" s="1" t="s">
        <v>29</v>
      </c>
      <c r="E43" s="1" t="str">
        <f t="shared" si="0"/>
        <v>0 days 4 hrs 30 mins</v>
      </c>
      <c r="F43" s="1">
        <v>4.5</v>
      </c>
      <c r="G43" s="1" t="s">
        <v>31</v>
      </c>
      <c r="H43" s="1" t="s">
        <v>28</v>
      </c>
    </row>
    <row r="44" spans="1:8">
      <c r="A44" s="2">
        <v>45500</v>
      </c>
      <c r="B44" s="4">
        <v>45487.583333333336</v>
      </c>
      <c r="C44" s="4">
        <v>45487.770833333336</v>
      </c>
      <c r="D44" s="1" t="s">
        <v>26</v>
      </c>
      <c r="E44" s="1" t="str">
        <f t="shared" si="0"/>
        <v>0 days 4 hrs 30 mins</v>
      </c>
      <c r="F44" s="1">
        <v>4.5</v>
      </c>
      <c r="G44" s="1" t="s">
        <v>27</v>
      </c>
      <c r="H44" s="1" t="s">
        <v>28</v>
      </c>
    </row>
    <row r="45" spans="1:8">
      <c r="A45" s="2">
        <v>45501</v>
      </c>
      <c r="B45" s="4">
        <v>45494.270833333336</v>
      </c>
      <c r="C45" s="4">
        <v>45494.3125</v>
      </c>
      <c r="D45" s="1" t="s">
        <v>26</v>
      </c>
      <c r="E45" s="1" t="str">
        <f t="shared" si="0"/>
        <v>0 days 1 hrs 0 mins</v>
      </c>
      <c r="F45" s="1">
        <v>1</v>
      </c>
      <c r="G45" s="1" t="s">
        <v>27</v>
      </c>
      <c r="H45" s="1" t="s">
        <v>28</v>
      </c>
    </row>
    <row r="46" spans="1:8" s="23" customFormat="1">
      <c r="A46" s="20">
        <v>45502</v>
      </c>
      <c r="B46" s="21">
        <v>45498.833333333336</v>
      </c>
      <c r="C46" s="21">
        <v>45499</v>
      </c>
      <c r="D46" s="22" t="s">
        <v>29</v>
      </c>
      <c r="E46" s="22" t="str">
        <f t="shared" si="0"/>
        <v>0 days 4 hrs 0 mins</v>
      </c>
      <c r="F46" s="22">
        <v>4</v>
      </c>
      <c r="G46" s="22" t="s">
        <v>30</v>
      </c>
      <c r="H46" s="1" t="s">
        <v>28</v>
      </c>
    </row>
    <row r="47" spans="1:8">
      <c r="A47" s="2">
        <v>45503</v>
      </c>
      <c r="B47" s="4">
        <v>45501.25</v>
      </c>
      <c r="C47" s="4">
        <v>45501.541666666664</v>
      </c>
      <c r="D47" s="1" t="s">
        <v>26</v>
      </c>
      <c r="E47" s="1" t="str">
        <f>INT(C47-B47)&amp;" days "&amp;TEXT(C47-B47,"h"" hrs ""m"" mins""")</f>
        <v>0 days 7 hrs 0 mins</v>
      </c>
      <c r="F47" s="1">
        <v>7</v>
      </c>
      <c r="G47" s="1" t="s">
        <v>27</v>
      </c>
      <c r="H47" s="4" t="s">
        <v>28</v>
      </c>
    </row>
    <row r="48" spans="1:8">
      <c r="A48" s="2">
        <v>45535</v>
      </c>
      <c r="B48" s="4">
        <v>45515.833333333336</v>
      </c>
      <c r="C48" s="4">
        <v>45515.863194444442</v>
      </c>
      <c r="D48" s="1" t="s">
        <v>29</v>
      </c>
      <c r="E48" s="1" t="str">
        <f t="shared" ref="E48:E67" si="1">INT(C48-B48)&amp;" days "&amp;TEXT(C48-B48,"h"" hrs ""m"" mins""")</f>
        <v>0 days 0 hrs 43 mins</v>
      </c>
      <c r="F48" s="1">
        <v>0.72</v>
      </c>
      <c r="G48" s="1" t="s">
        <v>30</v>
      </c>
      <c r="H48" s="4" t="s">
        <v>28</v>
      </c>
    </row>
    <row r="49" spans="1:8">
      <c r="A49" s="2">
        <v>45535</v>
      </c>
      <c r="B49" s="4">
        <v>45521.25</v>
      </c>
      <c r="C49" s="4">
        <v>45521.625</v>
      </c>
      <c r="D49" s="1" t="s">
        <v>26</v>
      </c>
      <c r="E49" s="1" t="str">
        <f t="shared" si="1"/>
        <v>0 days 9 hrs 0 mins</v>
      </c>
      <c r="F49" s="1">
        <v>9</v>
      </c>
      <c r="G49" s="1" t="s">
        <v>27</v>
      </c>
      <c r="H49" s="4" t="s">
        <v>28</v>
      </c>
    </row>
    <row r="50" spans="1:8">
      <c r="A50" s="2">
        <v>45535</v>
      </c>
      <c r="B50" s="4">
        <v>45522.583333333336</v>
      </c>
      <c r="C50" s="4">
        <v>45522.770833333336</v>
      </c>
      <c r="D50" s="1" t="s">
        <v>26</v>
      </c>
      <c r="E50" s="1" t="str">
        <f t="shared" si="1"/>
        <v>0 days 4 hrs 30 mins</v>
      </c>
      <c r="F50" s="1">
        <v>4.5</v>
      </c>
      <c r="G50" s="1" t="s">
        <v>27</v>
      </c>
      <c r="H50" s="4" t="s">
        <v>28</v>
      </c>
    </row>
    <row r="51" spans="1:8">
      <c r="A51" s="2">
        <v>45535</v>
      </c>
      <c r="B51" s="4">
        <v>45527.895833333336</v>
      </c>
      <c r="C51" s="4">
        <v>45528.083333333336</v>
      </c>
      <c r="D51" s="1" t="s">
        <v>29</v>
      </c>
      <c r="E51" s="1" t="str">
        <f t="shared" si="1"/>
        <v>0 days 4 hrs 30 mins</v>
      </c>
      <c r="F51" s="1">
        <v>4.5</v>
      </c>
      <c r="G51" s="1" t="s">
        <v>31</v>
      </c>
      <c r="H51" s="4" t="s">
        <v>28</v>
      </c>
    </row>
    <row r="52" spans="1:8">
      <c r="A52" s="2">
        <v>45535</v>
      </c>
      <c r="B52" s="4">
        <v>45533.833333333336</v>
      </c>
      <c r="C52" s="4">
        <v>45533.902777777781</v>
      </c>
      <c r="D52" s="1" t="s">
        <v>29</v>
      </c>
      <c r="E52" s="1" t="str">
        <f t="shared" si="1"/>
        <v>0 days 1 hrs 40 mins</v>
      </c>
      <c r="F52" s="1">
        <v>1.67</v>
      </c>
      <c r="G52" s="1" t="s">
        <v>30</v>
      </c>
      <c r="H52" s="4" t="s">
        <v>28</v>
      </c>
    </row>
    <row r="53" spans="1:8">
      <c r="A53" s="2">
        <v>45535</v>
      </c>
      <c r="B53" s="4">
        <v>45534.833333333336</v>
      </c>
      <c r="C53" s="4">
        <v>45534.856249999997</v>
      </c>
      <c r="D53" s="1" t="s">
        <v>29</v>
      </c>
      <c r="E53" s="1" t="str">
        <f t="shared" si="1"/>
        <v>0 days 0 hrs 33 mins</v>
      </c>
      <c r="F53" s="1">
        <v>0.55000000000000004</v>
      </c>
      <c r="G53" s="1" t="s">
        <v>30</v>
      </c>
      <c r="H53" s="4" t="s">
        <v>28</v>
      </c>
    </row>
    <row r="54" spans="1:8">
      <c r="A54" s="2">
        <v>45536</v>
      </c>
      <c r="B54" s="4">
        <v>45550.333333333336</v>
      </c>
      <c r="C54" s="4">
        <v>45550.583333333336</v>
      </c>
      <c r="D54" s="1" t="s">
        <v>26</v>
      </c>
      <c r="E54" s="1" t="str">
        <f t="shared" si="1"/>
        <v>0 days 6 hrs 0 mins</v>
      </c>
      <c r="F54" s="1">
        <v>6</v>
      </c>
      <c r="G54" s="1" t="s">
        <v>27</v>
      </c>
      <c r="H54" s="4" t="s">
        <v>28</v>
      </c>
    </row>
    <row r="55" spans="1:8">
      <c r="A55" s="2">
        <v>45537</v>
      </c>
      <c r="B55" s="4">
        <v>45557.25</v>
      </c>
      <c r="C55" s="4">
        <v>45557.541666666664</v>
      </c>
      <c r="D55" s="1" t="s">
        <v>26</v>
      </c>
      <c r="E55" s="1" t="str">
        <f t="shared" si="1"/>
        <v>0 days 7 hrs 0 mins</v>
      </c>
      <c r="F55" s="1">
        <v>7</v>
      </c>
      <c r="G55" s="1" t="s">
        <v>27</v>
      </c>
      <c r="H55" s="4" t="s">
        <v>28</v>
      </c>
    </row>
    <row r="56" spans="1:8">
      <c r="A56" s="2">
        <v>45538</v>
      </c>
      <c r="B56" s="4">
        <v>45561.836805555555</v>
      </c>
      <c r="C56" s="4">
        <v>45561.895833333336</v>
      </c>
      <c r="D56" s="1" t="s">
        <v>29</v>
      </c>
      <c r="E56" s="1" t="str">
        <f t="shared" si="1"/>
        <v>0 days 1 hrs 25 mins</v>
      </c>
      <c r="F56" s="1">
        <v>1.42</v>
      </c>
      <c r="G56" s="1" t="s">
        <v>30</v>
      </c>
      <c r="H56" s="4" t="s">
        <v>28</v>
      </c>
    </row>
    <row r="57" spans="1:8">
      <c r="A57" s="2">
        <v>45539</v>
      </c>
      <c r="B57" s="4">
        <v>45561.916666666664</v>
      </c>
      <c r="C57" s="4">
        <v>45562.083333333336</v>
      </c>
      <c r="D57" s="1" t="s">
        <v>29</v>
      </c>
      <c r="E57" s="1" t="str">
        <f t="shared" si="1"/>
        <v>0 days 4 hrs 0 mins</v>
      </c>
      <c r="F57" s="1">
        <v>4</v>
      </c>
      <c r="G57" s="1" t="s">
        <v>31</v>
      </c>
      <c r="H57" s="4" t="s">
        <v>28</v>
      </c>
    </row>
    <row r="58" spans="1:8">
      <c r="A58" s="2">
        <v>45540</v>
      </c>
      <c r="B58" s="4">
        <v>45564.583333333336</v>
      </c>
      <c r="C58" s="4">
        <v>45564.770833333336</v>
      </c>
      <c r="D58" s="1" t="s">
        <v>26</v>
      </c>
      <c r="E58" s="1" t="str">
        <f t="shared" si="1"/>
        <v>0 days 4 hrs 30 mins</v>
      </c>
      <c r="F58" s="1">
        <v>4.5</v>
      </c>
      <c r="G58" s="1" t="s">
        <v>27</v>
      </c>
      <c r="H58" s="4" t="s">
        <v>28</v>
      </c>
    </row>
    <row r="59" spans="1:8">
      <c r="A59" s="2">
        <v>45571</v>
      </c>
      <c r="B59" s="4">
        <v>45568.833333333336</v>
      </c>
      <c r="C59" s="4">
        <v>45568.857638888891</v>
      </c>
      <c r="D59" s="1" t="s">
        <v>29</v>
      </c>
      <c r="E59" s="1" t="str">
        <f t="shared" si="1"/>
        <v>0 days 0 hrs 35 mins</v>
      </c>
      <c r="F59" s="1">
        <v>0.57999999999999996</v>
      </c>
      <c r="G59" s="1" t="s">
        <v>30</v>
      </c>
      <c r="H59" s="4" t="s">
        <v>28</v>
      </c>
    </row>
    <row r="60" spans="1:8">
      <c r="A60" s="2">
        <v>45572</v>
      </c>
      <c r="B60" s="4">
        <v>45571.25</v>
      </c>
      <c r="C60" s="4">
        <v>45571.916666666664</v>
      </c>
      <c r="D60" s="1" t="s">
        <v>26</v>
      </c>
      <c r="E60" s="1" t="str">
        <f t="shared" si="1"/>
        <v>0 days 16 hrs 0 mins</v>
      </c>
      <c r="F60" s="1">
        <v>16</v>
      </c>
      <c r="G60" s="1" t="s">
        <v>27</v>
      </c>
      <c r="H60" s="4" t="s">
        <v>28</v>
      </c>
    </row>
    <row r="61" spans="1:8">
      <c r="A61" s="2">
        <v>45573</v>
      </c>
      <c r="B61" s="4">
        <v>45572.833333333336</v>
      </c>
      <c r="C61" s="4">
        <v>45572.854166666664</v>
      </c>
      <c r="D61" s="1" t="s">
        <v>29</v>
      </c>
      <c r="E61" s="1" t="str">
        <f t="shared" si="1"/>
        <v>0 days 0 hrs 30 mins</v>
      </c>
      <c r="F61" s="1">
        <v>0.5</v>
      </c>
      <c r="G61" s="1" t="s">
        <v>30</v>
      </c>
      <c r="H61" s="4" t="s">
        <v>28</v>
      </c>
    </row>
    <row r="62" spans="1:8">
      <c r="A62" s="2">
        <v>45574</v>
      </c>
      <c r="B62" s="4">
        <v>45575.833333333336</v>
      </c>
      <c r="C62" s="4">
        <v>45575.849305555559</v>
      </c>
      <c r="D62" s="1" t="s">
        <v>29</v>
      </c>
      <c r="E62" s="1" t="str">
        <f>INT(C62-B62)&amp;" days "&amp;TEXT(C62-B62,"h"" hrs ""m"" mins""")</f>
        <v>0 days 0 hrs 23 mins</v>
      </c>
      <c r="F62" s="1">
        <v>0.38</v>
      </c>
      <c r="G62" s="1" t="s">
        <v>30</v>
      </c>
      <c r="H62" s="4" t="s">
        <v>28</v>
      </c>
    </row>
    <row r="63" spans="1:8">
      <c r="A63" s="2">
        <v>45575</v>
      </c>
      <c r="B63" s="4">
        <v>45585.583333333336</v>
      </c>
      <c r="C63" s="4">
        <v>45585.770833333336</v>
      </c>
      <c r="D63" s="1" t="s">
        <v>26</v>
      </c>
      <c r="E63" s="1" t="str">
        <f t="shared" si="1"/>
        <v>0 days 4 hrs 30 mins</v>
      </c>
      <c r="F63" s="1">
        <v>4.5</v>
      </c>
      <c r="G63" s="1" t="s">
        <v>27</v>
      </c>
      <c r="H63" s="4" t="s">
        <v>28</v>
      </c>
    </row>
    <row r="64" spans="1:8">
      <c r="A64" s="2">
        <v>45576</v>
      </c>
      <c r="B64" s="4">
        <v>45590.916666666664</v>
      </c>
      <c r="C64" s="4">
        <v>45591.083333333336</v>
      </c>
      <c r="D64" s="1" t="s">
        <v>29</v>
      </c>
      <c r="E64" s="1" t="str">
        <f t="shared" si="1"/>
        <v>0 days 4 hrs 0 mins</v>
      </c>
      <c r="F64" s="1">
        <v>4</v>
      </c>
      <c r="G64" s="1" t="s">
        <v>31</v>
      </c>
      <c r="H64" s="4" t="s">
        <v>28</v>
      </c>
    </row>
    <row r="65" spans="1:8">
      <c r="A65" s="2">
        <v>45577</v>
      </c>
      <c r="B65" s="4">
        <v>45594.534722222219</v>
      </c>
      <c r="C65" s="4">
        <v>45594.546527777777</v>
      </c>
      <c r="D65" s="1" t="s">
        <v>29</v>
      </c>
      <c r="E65" s="1" t="str">
        <f t="shared" si="1"/>
        <v>0 days 0 hrs 17 mins</v>
      </c>
      <c r="F65" s="1">
        <v>0.28000000000000003</v>
      </c>
      <c r="G65" s="1" t="s">
        <v>30</v>
      </c>
      <c r="H65" s="4" t="s">
        <v>28</v>
      </c>
    </row>
    <row r="66" spans="1:8">
      <c r="A66" s="2">
        <v>45578</v>
      </c>
      <c r="B66" s="4">
        <v>45596.833333333336</v>
      </c>
      <c r="C66" s="4">
        <v>45596.875</v>
      </c>
      <c r="D66" s="1" t="s">
        <v>29</v>
      </c>
      <c r="E66" s="1" t="str">
        <f t="shared" si="1"/>
        <v>0 days 1 hrs 0 mins</v>
      </c>
      <c r="F66" s="1">
        <v>1</v>
      </c>
      <c r="G66" s="1" t="s">
        <v>30</v>
      </c>
      <c r="H66" s="4" t="s">
        <v>28</v>
      </c>
    </row>
    <row r="67" spans="1:8">
      <c r="A67" s="2">
        <v>45620</v>
      </c>
      <c r="B67" s="4">
        <v>45599.75</v>
      </c>
      <c r="C67" s="4">
        <v>45599.833333333336</v>
      </c>
      <c r="D67" s="1" t="s">
        <v>26</v>
      </c>
      <c r="E67" s="1" t="str">
        <f t="shared" si="1"/>
        <v>0 days 2 hrs 0 mins</v>
      </c>
      <c r="F67" s="1">
        <v>2</v>
      </c>
      <c r="G67" s="1" t="s">
        <v>27</v>
      </c>
      <c r="H67" s="4" t="s">
        <v>28</v>
      </c>
    </row>
    <row r="68" spans="1:8">
      <c r="A68" s="2">
        <v>45620</v>
      </c>
      <c r="B68" s="4">
        <v>45610.833333333336</v>
      </c>
      <c r="C68" s="4">
        <v>45610.875</v>
      </c>
      <c r="D68" s="1" t="s">
        <v>29</v>
      </c>
      <c r="E68" s="1" t="str">
        <f t="shared" ref="E68:E72" si="2">INT(C68-B68)&amp;" days "&amp;TEXT(C68-B68,"h"" hrs ""m"" mins""")</f>
        <v>0 days 1 hrs 0 mins</v>
      </c>
      <c r="F68" s="1">
        <v>1</v>
      </c>
      <c r="G68" s="1" t="s">
        <v>30</v>
      </c>
      <c r="H68" s="4" t="s">
        <v>28</v>
      </c>
    </row>
    <row r="69" spans="1:8">
      <c r="A69" s="2">
        <v>45620</v>
      </c>
      <c r="B69" s="4">
        <v>45620.25</v>
      </c>
      <c r="C69" s="4">
        <v>45620.541666666664</v>
      </c>
      <c r="D69" s="1" t="s">
        <v>26</v>
      </c>
      <c r="E69" s="1" t="str">
        <f t="shared" ref="E69" si="3">INT(C69-B69)&amp;" days "&amp;TEXT(C69-B69,"h"" hrs ""m"" mins""")</f>
        <v>0 days 7 hrs 0 mins</v>
      </c>
      <c r="F69" s="1">
        <v>7</v>
      </c>
      <c r="G69" s="1" t="s">
        <v>27</v>
      </c>
      <c r="H69" s="4" t="s">
        <v>28</v>
      </c>
    </row>
    <row r="70" spans="1:8">
      <c r="A70" s="2">
        <v>45620</v>
      </c>
      <c r="B70" s="4">
        <v>45622.833333333336</v>
      </c>
      <c r="C70" s="4">
        <v>45622.875</v>
      </c>
      <c r="D70" s="1" t="s">
        <v>29</v>
      </c>
      <c r="E70" s="1" t="str">
        <f t="shared" si="2"/>
        <v>0 days 1 hrs 0 mins</v>
      </c>
      <c r="F70" s="1">
        <v>1</v>
      </c>
      <c r="G70" s="1" t="s">
        <v>30</v>
      </c>
      <c r="H70" s="4" t="s">
        <v>28</v>
      </c>
    </row>
    <row r="71" spans="1:8">
      <c r="A71" s="2">
        <v>45651</v>
      </c>
      <c r="B71" s="4">
        <v>45632.916666666664</v>
      </c>
      <c r="C71" s="4">
        <v>45633.083333333336</v>
      </c>
      <c r="D71" s="1" t="s">
        <v>29</v>
      </c>
      <c r="E71" s="1" t="str">
        <f t="shared" si="2"/>
        <v>0 days 4 hrs 0 mins</v>
      </c>
      <c r="F71" s="1">
        <v>4</v>
      </c>
      <c r="G71" s="1" t="s">
        <v>31</v>
      </c>
      <c r="H71" s="4" t="s">
        <v>28</v>
      </c>
    </row>
    <row r="72" spans="1:8">
      <c r="A72" s="2">
        <v>45652</v>
      </c>
      <c r="B72" s="4">
        <v>45634.583333333336</v>
      </c>
      <c r="C72" s="4">
        <v>45634.770833333336</v>
      </c>
      <c r="D72" s="1" t="s">
        <v>26</v>
      </c>
      <c r="E72" s="1" t="str">
        <f t="shared" si="2"/>
        <v>0 days 4 hrs 30 mins</v>
      </c>
      <c r="F72" s="1">
        <v>4.5</v>
      </c>
      <c r="G72" s="1" t="s">
        <v>27</v>
      </c>
      <c r="H72" s="4" t="s">
        <v>28</v>
      </c>
    </row>
    <row r="73" spans="1:8">
      <c r="A73" s="2">
        <v>45653</v>
      </c>
      <c r="B73" s="4">
        <v>45645.833333333336</v>
      </c>
      <c r="C73" s="4">
        <v>45645.875</v>
      </c>
      <c r="D73" s="1" t="s">
        <v>29</v>
      </c>
      <c r="E73" s="1" t="str">
        <f t="shared" ref="E73" si="4">INT(C73-B73)&amp;" days "&amp;TEXT(C73-B73,"h"" hrs ""m"" mins""")</f>
        <v>0 days 1 hrs 0 mins</v>
      </c>
      <c r="F73" s="1">
        <v>1</v>
      </c>
      <c r="G73" s="1" t="s">
        <v>30</v>
      </c>
      <c r="H73" s="4" t="s">
        <v>28</v>
      </c>
    </row>
    <row r="74" spans="1:8">
      <c r="A74" s="2">
        <v>45654</v>
      </c>
      <c r="B74" s="4">
        <v>45648.333333333336</v>
      </c>
      <c r="C74" s="4">
        <v>45648.583333333336</v>
      </c>
      <c r="D74" s="1" t="s">
        <v>26</v>
      </c>
      <c r="E74" s="1" t="str">
        <f t="shared" ref="E74" si="5">INT(C74-B74)&amp;" days "&amp;TEXT(C74-B74,"h"" hrs ""m"" mins""")</f>
        <v>0 days 6 hrs 0 mins</v>
      </c>
      <c r="F74" s="1">
        <v>6</v>
      </c>
      <c r="G74" s="1" t="s">
        <v>27</v>
      </c>
      <c r="H74" s="4" t="s">
        <v>28</v>
      </c>
    </row>
    <row r="75" spans="1:8">
      <c r="A75" s="24"/>
      <c r="B75" s="9"/>
      <c r="C75" s="9"/>
      <c r="H75" s="9"/>
    </row>
    <row r="76" spans="1:8">
      <c r="B76" s="13" t="s">
        <v>33</v>
      </c>
      <c r="C76" s="11" t="s">
        <v>21</v>
      </c>
      <c r="D76" s="11" t="s">
        <v>34</v>
      </c>
      <c r="F76" s="11" t="s">
        <v>33</v>
      </c>
      <c r="G76" s="11" t="s">
        <v>24</v>
      </c>
      <c r="H76" s="3"/>
    </row>
    <row r="77" spans="1:8">
      <c r="B77">
        <f>SUMIF(D$3:D$74,C77,F$3:F$74)</f>
        <v>171.09</v>
      </c>
      <c r="C77" t="s">
        <v>26</v>
      </c>
      <c r="D77" s="8">
        <f>B77/B$81</f>
        <v>1.5667582417582419E-2</v>
      </c>
      <c r="E77" s="12" t="s">
        <v>29</v>
      </c>
      <c r="F77">
        <f>SUMIF(G$3:G$74,G77,F$3:F$74)</f>
        <v>28.609999999999996</v>
      </c>
      <c r="G77" t="s">
        <v>30</v>
      </c>
      <c r="H77" s="7">
        <f>F77/F$84</f>
        <v>0.10437796424662529</v>
      </c>
    </row>
    <row r="78" spans="1:8">
      <c r="B78">
        <f>SUMIF(D$3:D$74,C78,F$3:F$74)</f>
        <v>103.01</v>
      </c>
      <c r="C78" t="s">
        <v>29</v>
      </c>
      <c r="D78" s="8">
        <f>B78/B$81</f>
        <v>9.4331501831501838E-3</v>
      </c>
      <c r="E78" s="12" t="s">
        <v>26</v>
      </c>
      <c r="F78">
        <f>SUMIF(G$3:G$74,G78,F$3:F$74)</f>
        <v>173.59</v>
      </c>
      <c r="G78" t="s">
        <v>27</v>
      </c>
      <c r="H78" s="7">
        <f>F78/F$84</f>
        <v>0.63330901130974093</v>
      </c>
    </row>
    <row r="79" spans="1:8">
      <c r="B79">
        <f>SUM(B77:B78)</f>
        <v>274.10000000000002</v>
      </c>
      <c r="C79" t="s">
        <v>35</v>
      </c>
      <c r="E79" s="12" t="s">
        <v>29</v>
      </c>
      <c r="F79">
        <f>SUMIF(G$3:G$74,G79,F$3:F$74)</f>
        <v>71.900000000000006</v>
      </c>
      <c r="G79" t="s">
        <v>31</v>
      </c>
      <c r="H79" s="7">
        <f>F79/F$84</f>
        <v>0.26231302444363369</v>
      </c>
    </row>
    <row r="80" spans="1:8">
      <c r="C80"/>
      <c r="E80" s="12"/>
      <c r="H80" s="10"/>
    </row>
    <row r="81" spans="2:8">
      <c r="B81">
        <v>10920</v>
      </c>
      <c r="C81" t="s">
        <v>36</v>
      </c>
      <c r="E81" s="12"/>
      <c r="H81" s="7"/>
    </row>
    <row r="82" spans="2:8">
      <c r="E82" s="12"/>
      <c r="H82" s="7"/>
    </row>
    <row r="83" spans="2:8">
      <c r="E83" s="12"/>
      <c r="H83" s="7"/>
    </row>
    <row r="84" spans="2:8">
      <c r="F84">
        <f>SUM(F77:F83)</f>
        <v>274.10000000000002</v>
      </c>
      <c r="G84" t="s">
        <v>35</v>
      </c>
    </row>
    <row r="86" spans="2:8">
      <c r="D86">
        <f>F77/B81</f>
        <v>2.6199633699633697E-3</v>
      </c>
      <c r="E86">
        <f>D86*100</f>
        <v>0.26199633699633695</v>
      </c>
      <c r="F86">
        <v>100</v>
      </c>
      <c r="G86">
        <f>F86-E86</f>
        <v>99.738003663003667</v>
      </c>
    </row>
  </sheetData>
  <autoFilter ref="A2:H66" xr:uid="{FCD60DAA-52FB-44AF-8A1C-D083A1B1A666}"/>
  <sortState xmlns:xlrd2="http://schemas.microsoft.com/office/spreadsheetml/2017/richdata2" ref="A3:H77">
    <sortCondition ref="G3:G77"/>
    <sortCondition descending="1" ref="E3:E77"/>
  </sortState>
  <phoneticPr fontId="3" type="noConversion"/>
  <pageMargins left="0.25" right="0.25" top="0.5" bottom="0.5" header="0.3" footer="0.3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301F-CF81-4FF7-8F2C-DCE278BB623C}">
  <dimension ref="A1:H103"/>
  <sheetViews>
    <sheetView topLeftCell="B74" zoomScale="120" zoomScaleNormal="120" workbookViewId="0">
      <selection activeCell="C85" sqref="C85"/>
    </sheetView>
  </sheetViews>
  <sheetFormatPr defaultColWidth="8.85546875" defaultRowHeight="14.45"/>
  <cols>
    <col min="1" max="1" width="27.42578125" bestFit="1" customWidth="1"/>
    <col min="2" max="2" width="32.42578125" bestFit="1" customWidth="1"/>
    <col min="3" max="3" width="41.28515625" customWidth="1"/>
    <col min="4" max="4" width="22.7109375" bestFit="1" customWidth="1"/>
    <col min="5" max="5" width="26.42578125" bestFit="1" customWidth="1"/>
    <col min="6" max="6" width="10.42578125" customWidth="1"/>
    <col min="7" max="7" width="21.140625" customWidth="1"/>
    <col min="8" max="8" width="10.42578125" customWidth="1"/>
  </cols>
  <sheetData>
    <row r="1" spans="1:8">
      <c r="A1" t="s">
        <v>17</v>
      </c>
      <c r="B1" s="3"/>
      <c r="C1" s="3"/>
    </row>
    <row r="2" spans="1:8" ht="15">
      <c r="A2" s="36" t="s">
        <v>18</v>
      </c>
      <c r="B2" s="37" t="s">
        <v>19</v>
      </c>
      <c r="C2" s="37" t="s">
        <v>20</v>
      </c>
      <c r="D2" s="38" t="s">
        <v>21</v>
      </c>
      <c r="E2" s="38" t="s">
        <v>22</v>
      </c>
      <c r="F2" s="38" t="s">
        <v>23</v>
      </c>
      <c r="G2" s="38" t="s">
        <v>24</v>
      </c>
      <c r="H2" s="39" t="s">
        <v>25</v>
      </c>
    </row>
    <row r="3" spans="1:8">
      <c r="A3" s="31">
        <v>45682</v>
      </c>
      <c r="B3" s="4">
        <v>45669.291666666664</v>
      </c>
      <c r="C3" s="4">
        <v>45669.333333333336</v>
      </c>
      <c r="D3" s="1" t="s">
        <v>26</v>
      </c>
      <c r="E3" s="1" t="str">
        <f t="shared" ref="E3:E19" si="0">INT(C3-B3)&amp;" days "&amp;TEXT(C3-B3,"h"" hrs ""m"" mins""")</f>
        <v>0 days 1 hrs 0 mins</v>
      </c>
      <c r="F3" s="1">
        <v>1</v>
      </c>
      <c r="G3" s="1" t="s">
        <v>27</v>
      </c>
      <c r="H3" s="34" t="s">
        <v>28</v>
      </c>
    </row>
    <row r="4" spans="1:8">
      <c r="A4" s="31">
        <v>45683</v>
      </c>
      <c r="B4" s="4">
        <v>45676.583333333336</v>
      </c>
      <c r="C4" s="4">
        <v>45676.875</v>
      </c>
      <c r="D4" s="1" t="s">
        <v>26</v>
      </c>
      <c r="E4" s="1" t="str">
        <f t="shared" si="0"/>
        <v>0 days 7 hrs 0 mins</v>
      </c>
      <c r="F4" s="1">
        <v>7</v>
      </c>
      <c r="G4" s="1" t="s">
        <v>27</v>
      </c>
      <c r="H4" s="34" t="s">
        <v>28</v>
      </c>
    </row>
    <row r="5" spans="1:8">
      <c r="A5" s="31">
        <v>45685</v>
      </c>
      <c r="B5" s="4">
        <v>45683.25</v>
      </c>
      <c r="C5" s="4">
        <v>45683.541666666664</v>
      </c>
      <c r="D5" s="1" t="s">
        <v>26</v>
      </c>
      <c r="E5" s="1" t="str">
        <f t="shared" si="0"/>
        <v>0 days 7 hrs 0 mins</v>
      </c>
      <c r="F5" s="1">
        <v>7</v>
      </c>
      <c r="G5" s="1" t="s">
        <v>27</v>
      </c>
      <c r="H5" s="34" t="s">
        <v>28</v>
      </c>
    </row>
    <row r="6" spans="1:8">
      <c r="A6" s="31">
        <v>45686</v>
      </c>
      <c r="B6" s="4">
        <v>45683.25</v>
      </c>
      <c r="C6" s="4">
        <v>45683.3125</v>
      </c>
      <c r="D6" s="1" t="s">
        <v>29</v>
      </c>
      <c r="E6" s="1" t="str">
        <f t="shared" si="0"/>
        <v>0 days 1 hrs 30 mins</v>
      </c>
      <c r="F6" s="1">
        <v>1.5</v>
      </c>
      <c r="G6" s="1" t="s">
        <v>30</v>
      </c>
      <c r="H6" s="34" t="s">
        <v>28</v>
      </c>
    </row>
    <row r="7" spans="1:8">
      <c r="A7" s="31">
        <v>45714</v>
      </c>
      <c r="B7" s="4">
        <v>45689.916666608799</v>
      </c>
      <c r="C7" s="4">
        <v>45690.083333333336</v>
      </c>
      <c r="D7" s="1" t="s">
        <v>29</v>
      </c>
      <c r="E7" s="1" t="str">
        <f t="shared" si="0"/>
        <v>0 days 4 hrs 0 mins</v>
      </c>
      <c r="F7" s="1">
        <v>4</v>
      </c>
      <c r="G7" s="1" t="s">
        <v>31</v>
      </c>
      <c r="H7" s="34" t="s">
        <v>28</v>
      </c>
    </row>
    <row r="8" spans="1:8">
      <c r="A8" s="31">
        <v>45715</v>
      </c>
      <c r="B8" s="4">
        <v>45690.625</v>
      </c>
      <c r="C8" s="4">
        <v>45690.875</v>
      </c>
      <c r="D8" s="1" t="s">
        <v>26</v>
      </c>
      <c r="E8" s="1" t="str">
        <f t="shared" si="0"/>
        <v>0 days 6 hrs 0 mins</v>
      </c>
      <c r="F8" s="1">
        <v>6</v>
      </c>
      <c r="G8" s="1" t="s">
        <v>27</v>
      </c>
      <c r="H8" s="34" t="s">
        <v>28</v>
      </c>
    </row>
    <row r="9" spans="1:8">
      <c r="A9" s="31">
        <v>45716</v>
      </c>
      <c r="B9" s="4">
        <v>45694.833333333336</v>
      </c>
      <c r="C9" s="4">
        <v>45694.875</v>
      </c>
      <c r="D9" s="1" t="s">
        <v>29</v>
      </c>
      <c r="E9" s="1" t="str">
        <f t="shared" si="0"/>
        <v>0 days 1 hrs 0 mins</v>
      </c>
      <c r="F9" s="1">
        <v>1</v>
      </c>
      <c r="G9" s="1" t="s">
        <v>30</v>
      </c>
      <c r="H9" s="34" t="s">
        <v>28</v>
      </c>
    </row>
    <row r="10" spans="1:8">
      <c r="A10" s="31">
        <v>45716</v>
      </c>
      <c r="B10" s="4">
        <v>45695.979166666664</v>
      </c>
      <c r="C10" s="4">
        <v>45696.083333333336</v>
      </c>
      <c r="D10" s="1" t="s">
        <v>29</v>
      </c>
      <c r="E10" s="1" t="str">
        <f t="shared" si="0"/>
        <v>0 days 2 hrs 30 mins</v>
      </c>
      <c r="F10" s="1">
        <v>2.5</v>
      </c>
      <c r="G10" s="1" t="s">
        <v>31</v>
      </c>
      <c r="H10" s="34" t="s">
        <v>28</v>
      </c>
    </row>
    <row r="11" spans="1:8">
      <c r="A11" s="31">
        <v>45716</v>
      </c>
      <c r="B11" s="4">
        <v>45697.25</v>
      </c>
      <c r="C11" s="4">
        <v>45697.416666666664</v>
      </c>
      <c r="D11" s="1" t="s">
        <v>26</v>
      </c>
      <c r="E11" s="1" t="str">
        <f t="shared" si="0"/>
        <v>0 days 4 hrs 0 mins</v>
      </c>
      <c r="F11" s="1">
        <v>4</v>
      </c>
      <c r="G11" s="1" t="s">
        <v>27</v>
      </c>
      <c r="H11" s="34" t="s">
        <v>28</v>
      </c>
    </row>
    <row r="12" spans="1:8">
      <c r="A12" s="31">
        <v>45716</v>
      </c>
      <c r="B12" s="4">
        <v>45699.833333333336</v>
      </c>
      <c r="C12" s="4">
        <v>45699.875</v>
      </c>
      <c r="D12" s="1" t="s">
        <v>29</v>
      </c>
      <c r="E12" s="1" t="str">
        <f t="shared" si="0"/>
        <v>0 days 1 hrs 0 mins</v>
      </c>
      <c r="F12" s="1">
        <v>1</v>
      </c>
      <c r="G12" s="1" t="s">
        <v>30</v>
      </c>
      <c r="H12" s="34" t="s">
        <v>28</v>
      </c>
    </row>
    <row r="13" spans="1:8">
      <c r="A13" s="31">
        <v>45716</v>
      </c>
      <c r="B13" s="4">
        <v>45711.25</v>
      </c>
      <c r="C13" s="4">
        <v>45711.999305555553</v>
      </c>
      <c r="D13" s="1" t="s">
        <v>26</v>
      </c>
      <c r="E13" s="1" t="str">
        <f t="shared" si="0"/>
        <v>0 days 17 hrs 59 mins</v>
      </c>
      <c r="F13" s="1">
        <v>18</v>
      </c>
      <c r="G13" s="1" t="s">
        <v>27</v>
      </c>
      <c r="H13" s="34" t="s">
        <v>28</v>
      </c>
    </row>
    <row r="14" spans="1:8">
      <c r="A14" s="31">
        <v>45716</v>
      </c>
      <c r="B14" s="4">
        <v>45715.833333333336</v>
      </c>
      <c r="C14" s="4">
        <v>45715.895833333336</v>
      </c>
      <c r="D14" s="1" t="s">
        <v>29</v>
      </c>
      <c r="E14" s="1" t="str">
        <f t="shared" si="0"/>
        <v>0 days 1 hrs 30 mins</v>
      </c>
      <c r="F14" s="1">
        <v>1.5</v>
      </c>
      <c r="G14" s="1" t="s">
        <v>30</v>
      </c>
      <c r="H14" s="34" t="s">
        <v>28</v>
      </c>
    </row>
    <row r="15" spans="1:8">
      <c r="A15" s="31">
        <v>45716</v>
      </c>
      <c r="B15" s="4">
        <v>45716.916666666664</v>
      </c>
      <c r="C15" s="4">
        <v>45717.083333333336</v>
      </c>
      <c r="D15" s="1" t="s">
        <v>29</v>
      </c>
      <c r="E15" s="1" t="str">
        <f t="shared" si="0"/>
        <v>0 days 4 hrs 0 mins</v>
      </c>
      <c r="F15" s="1">
        <v>4</v>
      </c>
      <c r="G15" s="1" t="s">
        <v>31</v>
      </c>
      <c r="H15" s="34" t="s">
        <v>28</v>
      </c>
    </row>
    <row r="16" spans="1:8">
      <c r="A16" s="31">
        <v>45741</v>
      </c>
      <c r="B16" s="4">
        <v>45725.25</v>
      </c>
      <c r="C16" s="4">
        <v>45725.583333333336</v>
      </c>
      <c r="D16" s="1" t="s">
        <v>26</v>
      </c>
      <c r="E16" s="1" t="str">
        <f t="shared" si="0"/>
        <v>0 days 8 hrs 0 mins</v>
      </c>
      <c r="F16" s="1">
        <v>8</v>
      </c>
      <c r="G16" s="1" t="s">
        <v>27</v>
      </c>
      <c r="H16" s="34" t="s">
        <v>28</v>
      </c>
    </row>
    <row r="17" spans="1:8">
      <c r="A17" s="31">
        <v>45743</v>
      </c>
      <c r="B17" s="4">
        <v>45739.25</v>
      </c>
      <c r="C17" s="4">
        <v>45739.541666666664</v>
      </c>
      <c r="D17" s="1" t="s">
        <v>26</v>
      </c>
      <c r="E17" s="1" t="str">
        <f t="shared" si="0"/>
        <v>0 days 7 hrs 0 mins</v>
      </c>
      <c r="F17" s="1">
        <v>7</v>
      </c>
      <c r="G17" s="1" t="s">
        <v>27</v>
      </c>
      <c r="H17" s="34" t="s">
        <v>28</v>
      </c>
    </row>
    <row r="18" spans="1:8">
      <c r="A18" s="31">
        <v>45744</v>
      </c>
      <c r="B18" s="4">
        <v>45743.833333333336</v>
      </c>
      <c r="C18" s="4">
        <v>45743.895833333336</v>
      </c>
      <c r="D18" s="1" t="s">
        <v>29</v>
      </c>
      <c r="E18" s="1" t="str">
        <f t="shared" si="0"/>
        <v>0 days 1 hrs 30 mins</v>
      </c>
      <c r="F18" s="1">
        <v>1.5</v>
      </c>
      <c r="G18" s="1" t="s">
        <v>30</v>
      </c>
      <c r="H18" s="34" t="s">
        <v>28</v>
      </c>
    </row>
    <row r="19" spans="1:8">
      <c r="A19" s="31">
        <v>45745</v>
      </c>
      <c r="B19" s="4">
        <v>45744.833333333336</v>
      </c>
      <c r="C19" s="4">
        <v>45745.083333333336</v>
      </c>
      <c r="D19" s="1" t="s">
        <v>29</v>
      </c>
      <c r="E19" s="1" t="str">
        <f t="shared" si="0"/>
        <v>0 days 6 hrs 0 mins</v>
      </c>
      <c r="F19" s="1">
        <v>6</v>
      </c>
      <c r="G19" s="1" t="s">
        <v>31</v>
      </c>
      <c r="H19" s="34" t="s">
        <v>28</v>
      </c>
    </row>
    <row r="20" spans="1:8">
      <c r="A20" s="31">
        <v>45746</v>
      </c>
      <c r="B20" s="28">
        <v>45746.583333333336</v>
      </c>
      <c r="C20" s="28">
        <v>45746.770833333336</v>
      </c>
      <c r="D20" s="1" t="s">
        <v>26</v>
      </c>
      <c r="E20" s="1" t="str">
        <f>INT(C20-B20)&amp;" days "&amp;TEXT(C20-B20,"h"" hrs ""m"" mins""")</f>
        <v>0 days 4 hrs 30 mins</v>
      </c>
      <c r="F20" s="1">
        <v>4.5</v>
      </c>
      <c r="G20" s="1" t="s">
        <v>27</v>
      </c>
      <c r="H20" s="34" t="s">
        <v>28</v>
      </c>
    </row>
    <row r="21" spans="1:8">
      <c r="A21" s="32">
        <v>45748</v>
      </c>
      <c r="B21" s="4">
        <v>45752.916666666664</v>
      </c>
      <c r="C21" s="26">
        <v>45753.3125</v>
      </c>
      <c r="D21" s="27" t="s">
        <v>26</v>
      </c>
      <c r="E21" s="1" t="str">
        <f t="shared" ref="E21:E54" si="1">INT(C21-B21)&amp;" days "&amp;TEXT(C21-B21,"h"" hrs ""m"" mins""")</f>
        <v>0 days 9 hrs 30 mins</v>
      </c>
      <c r="F21" s="1">
        <v>9.5</v>
      </c>
      <c r="G21" s="1" t="s">
        <v>27</v>
      </c>
      <c r="H21" s="34" t="s">
        <v>28</v>
      </c>
    </row>
    <row r="22" spans="1:8">
      <c r="A22" s="32">
        <v>45749</v>
      </c>
      <c r="B22" s="26">
        <v>45758.916666666664</v>
      </c>
      <c r="C22" s="26">
        <v>45759.083333333336</v>
      </c>
      <c r="D22" s="27" t="s">
        <v>29</v>
      </c>
      <c r="E22" s="1" t="str">
        <f t="shared" si="1"/>
        <v>0 days 4 hrs 0 mins</v>
      </c>
      <c r="F22" s="1">
        <v>4</v>
      </c>
      <c r="G22" s="1" t="s">
        <v>31</v>
      </c>
      <c r="H22" s="34" t="s">
        <v>28</v>
      </c>
    </row>
    <row r="23" spans="1:8">
      <c r="A23" s="32">
        <v>45750</v>
      </c>
      <c r="B23" s="4">
        <v>45761.833333333336</v>
      </c>
      <c r="C23" s="26">
        <v>45761.895833333336</v>
      </c>
      <c r="D23" s="27" t="s">
        <v>29</v>
      </c>
      <c r="E23" s="1" t="str">
        <f t="shared" si="1"/>
        <v>0 days 1 hrs 30 mins</v>
      </c>
      <c r="F23" s="1">
        <v>1.5</v>
      </c>
      <c r="G23" s="1" t="s">
        <v>30</v>
      </c>
      <c r="H23" s="34" t="s">
        <v>28</v>
      </c>
    </row>
    <row r="24" spans="1:8">
      <c r="A24" s="32">
        <v>45751</v>
      </c>
      <c r="B24" s="4">
        <v>45767.583333333336</v>
      </c>
      <c r="C24" s="26">
        <v>45767.770833333336</v>
      </c>
      <c r="D24" s="27" t="s">
        <v>26</v>
      </c>
      <c r="E24" s="1" t="str">
        <f t="shared" si="1"/>
        <v>0 days 4 hrs 30 mins</v>
      </c>
      <c r="F24" s="1">
        <v>4.5</v>
      </c>
      <c r="G24" s="1" t="s">
        <v>27</v>
      </c>
      <c r="H24" s="34" t="s">
        <v>28</v>
      </c>
    </row>
    <row r="25" spans="1:8">
      <c r="A25" s="32">
        <v>45752</v>
      </c>
      <c r="B25" s="4">
        <v>45771.833333333336</v>
      </c>
      <c r="C25" s="26">
        <v>45771.895833333336</v>
      </c>
      <c r="D25" s="27" t="s">
        <v>29</v>
      </c>
      <c r="E25" s="1" t="str">
        <f t="shared" si="1"/>
        <v>0 days 1 hrs 30 mins</v>
      </c>
      <c r="F25" s="1">
        <v>1.5</v>
      </c>
      <c r="G25" s="1" t="s">
        <v>30</v>
      </c>
      <c r="H25" s="34" t="s">
        <v>28</v>
      </c>
    </row>
    <row r="26" spans="1:8">
      <c r="A26" s="32">
        <v>45753</v>
      </c>
      <c r="B26" s="4">
        <v>45774.25</v>
      </c>
      <c r="C26" s="26">
        <v>45774.958333333336</v>
      </c>
      <c r="D26" s="27" t="s">
        <v>26</v>
      </c>
      <c r="E26" s="1" t="str">
        <f t="shared" si="1"/>
        <v>0 days 17 hrs 0 mins</v>
      </c>
      <c r="F26" s="1">
        <v>17</v>
      </c>
      <c r="G26" s="1" t="s">
        <v>27</v>
      </c>
      <c r="H26" s="34" t="s">
        <v>28</v>
      </c>
    </row>
    <row r="27" spans="1:8">
      <c r="A27" s="32">
        <v>45754</v>
      </c>
      <c r="B27" s="4">
        <v>45777.833333333336</v>
      </c>
      <c r="C27" s="26">
        <v>45777.875</v>
      </c>
      <c r="D27" s="27" t="s">
        <v>29</v>
      </c>
      <c r="E27" s="1" t="str">
        <f t="shared" si="1"/>
        <v>0 days 1 hrs 0 mins</v>
      </c>
      <c r="F27" s="1">
        <v>1</v>
      </c>
      <c r="G27" s="1" t="s">
        <v>30</v>
      </c>
      <c r="H27" s="34" t="s">
        <v>28</v>
      </c>
    </row>
    <row r="28" spans="1:8">
      <c r="A28" s="32">
        <v>45786</v>
      </c>
      <c r="B28" s="4">
        <v>45786.916666666664</v>
      </c>
      <c r="C28" s="26">
        <v>45787.083333333336</v>
      </c>
      <c r="D28" s="27" t="s">
        <v>29</v>
      </c>
      <c r="E28" s="1" t="str">
        <f t="shared" si="1"/>
        <v>0 days 4 hrs 0 mins</v>
      </c>
      <c r="F28" s="1">
        <v>4</v>
      </c>
      <c r="G28" s="1" t="s">
        <v>31</v>
      </c>
      <c r="H28" s="34" t="s">
        <v>28</v>
      </c>
    </row>
    <row r="29" spans="1:8">
      <c r="A29" s="32">
        <v>45787</v>
      </c>
      <c r="B29" s="4">
        <v>45788.583333333336</v>
      </c>
      <c r="C29" s="26">
        <v>45788.75</v>
      </c>
      <c r="D29" s="27" t="s">
        <v>26</v>
      </c>
      <c r="E29" s="1" t="str">
        <f t="shared" si="1"/>
        <v>0 days 4 hrs 0 mins</v>
      </c>
      <c r="F29">
        <v>4</v>
      </c>
      <c r="G29" s="1" t="s">
        <v>27</v>
      </c>
      <c r="H29" s="34" t="s">
        <v>28</v>
      </c>
    </row>
    <row r="30" spans="1:8">
      <c r="A30" s="32">
        <v>45788</v>
      </c>
      <c r="B30" s="4">
        <v>45795.25</v>
      </c>
      <c r="C30" s="26">
        <v>45795.5</v>
      </c>
      <c r="D30" s="27" t="s">
        <v>26</v>
      </c>
      <c r="E30" s="1" t="str">
        <f t="shared" si="1"/>
        <v>0 days 6 hrs 0 mins</v>
      </c>
      <c r="F30">
        <v>6</v>
      </c>
      <c r="G30" s="1" t="s">
        <v>27</v>
      </c>
      <c r="H30" s="34" t="s">
        <v>28</v>
      </c>
    </row>
    <row r="31" spans="1:8">
      <c r="A31" s="32">
        <v>45789</v>
      </c>
      <c r="B31" s="4">
        <v>45802.25</v>
      </c>
      <c r="C31" s="26">
        <v>45802.916666666664</v>
      </c>
      <c r="D31" s="27" t="s">
        <v>26</v>
      </c>
      <c r="E31" s="1" t="str">
        <f t="shared" si="1"/>
        <v>0 days 16 hrs 0 mins</v>
      </c>
      <c r="F31">
        <v>16</v>
      </c>
      <c r="G31" s="1" t="s">
        <v>27</v>
      </c>
      <c r="H31" s="34" t="s">
        <v>28</v>
      </c>
    </row>
    <row r="32" spans="1:8">
      <c r="A32" s="32">
        <v>45790</v>
      </c>
      <c r="B32" s="4">
        <v>45806.833333333336</v>
      </c>
      <c r="C32" s="26">
        <v>45806.895833333336</v>
      </c>
      <c r="D32" s="27" t="s">
        <v>29</v>
      </c>
      <c r="E32" s="1" t="str">
        <f t="shared" si="1"/>
        <v>0 days 1 hrs 30 mins</v>
      </c>
      <c r="F32">
        <v>1.5</v>
      </c>
      <c r="G32" s="1" t="s">
        <v>30</v>
      </c>
      <c r="H32" s="34" t="s">
        <v>28</v>
      </c>
    </row>
    <row r="33" spans="1:8">
      <c r="A33" s="32">
        <v>45791</v>
      </c>
      <c r="B33" s="4">
        <v>45807.916666666664</v>
      </c>
      <c r="C33" s="26">
        <v>45808.083333333336</v>
      </c>
      <c r="D33" s="27" t="s">
        <v>29</v>
      </c>
      <c r="E33" s="1" t="str">
        <f t="shared" si="1"/>
        <v>0 days 4 hrs 0 mins</v>
      </c>
      <c r="F33">
        <v>4</v>
      </c>
      <c r="G33" s="1" t="s">
        <v>31</v>
      </c>
      <c r="H33" s="34" t="s">
        <v>28</v>
      </c>
    </row>
    <row r="34" spans="1:8">
      <c r="A34" s="32">
        <v>45823</v>
      </c>
      <c r="B34" s="4">
        <v>45809.25</v>
      </c>
      <c r="C34" s="26">
        <v>45809.583333333336</v>
      </c>
      <c r="D34" s="27" t="s">
        <v>26</v>
      </c>
      <c r="E34" s="1" t="str">
        <f t="shared" si="1"/>
        <v>0 days 8 hrs 0 mins</v>
      </c>
      <c r="F34">
        <v>8</v>
      </c>
      <c r="G34" s="1" t="s">
        <v>27</v>
      </c>
      <c r="H34" s="34" t="s">
        <v>28</v>
      </c>
    </row>
    <row r="35" spans="1:8">
      <c r="A35" s="32">
        <v>45824</v>
      </c>
      <c r="B35" s="4">
        <v>45813.833333333336</v>
      </c>
      <c r="C35" s="26">
        <v>45813.895833333336</v>
      </c>
      <c r="D35" s="27" t="s">
        <v>29</v>
      </c>
      <c r="E35" s="1" t="str">
        <f t="shared" si="1"/>
        <v>0 days 1 hrs 30 mins</v>
      </c>
      <c r="F35">
        <v>1.5</v>
      </c>
      <c r="G35" s="1" t="s">
        <v>30</v>
      </c>
      <c r="H35" s="34" t="s">
        <v>28</v>
      </c>
    </row>
    <row r="36" spans="1:8">
      <c r="A36" s="32">
        <v>45825</v>
      </c>
      <c r="B36" s="4">
        <v>45823.25</v>
      </c>
      <c r="C36" s="26">
        <v>45823.416666666664</v>
      </c>
      <c r="D36" s="27" t="s">
        <v>26</v>
      </c>
      <c r="E36" s="1" t="str">
        <f t="shared" si="1"/>
        <v>0 days 4 hrs 0 mins</v>
      </c>
      <c r="F36">
        <v>4</v>
      </c>
      <c r="G36" s="1" t="s">
        <v>27</v>
      </c>
      <c r="H36" s="34" t="s">
        <v>28</v>
      </c>
    </row>
    <row r="37" spans="1:8">
      <c r="A37" s="32">
        <v>45826</v>
      </c>
      <c r="B37" s="4">
        <v>45834.833333333336</v>
      </c>
      <c r="C37" s="26">
        <v>45834.895833333336</v>
      </c>
      <c r="D37" s="27" t="s">
        <v>29</v>
      </c>
      <c r="E37" s="1" t="str">
        <f t="shared" si="1"/>
        <v>0 days 1 hrs 30 mins</v>
      </c>
      <c r="F37">
        <v>1.5</v>
      </c>
      <c r="G37" s="1" t="s">
        <v>30</v>
      </c>
      <c r="H37" s="34" t="s">
        <v>28</v>
      </c>
    </row>
    <row r="38" spans="1:8">
      <c r="A38" s="32">
        <v>45827</v>
      </c>
      <c r="B38" s="4">
        <v>45835.916666666664</v>
      </c>
      <c r="C38" s="26">
        <v>45836.083333333336</v>
      </c>
      <c r="D38" s="27" t="s">
        <v>29</v>
      </c>
      <c r="E38" s="1" t="str">
        <f t="shared" si="1"/>
        <v>0 days 4 hrs 0 mins</v>
      </c>
      <c r="F38">
        <v>4</v>
      </c>
      <c r="G38" s="1" t="s">
        <v>31</v>
      </c>
      <c r="H38" s="34" t="s">
        <v>28</v>
      </c>
    </row>
    <row r="39" spans="1:8">
      <c r="A39" s="33">
        <v>45828</v>
      </c>
      <c r="B39" s="4">
        <v>45837.541666666664</v>
      </c>
      <c r="C39" s="26">
        <v>45837.770833333336</v>
      </c>
      <c r="D39" s="29" t="s">
        <v>26</v>
      </c>
      <c r="E39" s="30" t="str">
        <f t="shared" si="1"/>
        <v>0 days 5 hrs 30 mins</v>
      </c>
      <c r="F39">
        <v>5.5</v>
      </c>
      <c r="G39" s="30" t="s">
        <v>27</v>
      </c>
      <c r="H39" s="35" t="s">
        <v>28</v>
      </c>
    </row>
    <row r="40" spans="1:8">
      <c r="A40" s="31">
        <v>45863</v>
      </c>
      <c r="B40" s="4">
        <v>45841.833333333336</v>
      </c>
      <c r="C40" s="26">
        <v>45841.857638888891</v>
      </c>
      <c r="D40" s="1" t="s">
        <v>29</v>
      </c>
      <c r="E40" s="1" t="str">
        <f t="shared" si="1"/>
        <v>0 days 0 hrs 35 mins</v>
      </c>
      <c r="F40" s="1">
        <v>0.5</v>
      </c>
      <c r="G40" s="1" t="s">
        <v>30</v>
      </c>
      <c r="H40" s="34" t="s">
        <v>28</v>
      </c>
    </row>
    <row r="41" spans="1:8">
      <c r="A41" s="31">
        <v>45864</v>
      </c>
      <c r="B41" s="4">
        <v>45858.25</v>
      </c>
      <c r="C41" s="26">
        <v>45858.541666666664</v>
      </c>
      <c r="D41" s="1" t="s">
        <v>26</v>
      </c>
      <c r="E41" s="1" t="str">
        <f t="shared" si="1"/>
        <v>0 days 7 hrs 0 mins</v>
      </c>
      <c r="F41" s="1">
        <v>7</v>
      </c>
      <c r="G41" s="1" t="s">
        <v>27</v>
      </c>
      <c r="H41" s="34" t="s">
        <v>28</v>
      </c>
    </row>
    <row r="42" spans="1:8">
      <c r="A42" s="31">
        <v>45865</v>
      </c>
      <c r="B42" s="4">
        <v>45863.916666666664</v>
      </c>
      <c r="C42" s="26">
        <v>45864.041666666664</v>
      </c>
      <c r="D42" s="1" t="s">
        <v>29</v>
      </c>
      <c r="E42" s="1" t="str">
        <f t="shared" si="1"/>
        <v>0 days 3 hrs 0 mins</v>
      </c>
      <c r="F42" s="1">
        <v>3</v>
      </c>
      <c r="G42" s="1" t="s">
        <v>31</v>
      </c>
      <c r="H42" s="34" t="s">
        <v>28</v>
      </c>
    </row>
    <row r="43" spans="1:8">
      <c r="A43" s="31">
        <v>45866</v>
      </c>
      <c r="B43" s="4">
        <v>45865.583333333336</v>
      </c>
      <c r="C43" s="26">
        <v>45865.75</v>
      </c>
      <c r="D43" s="1" t="s">
        <v>26</v>
      </c>
      <c r="E43" s="1" t="str">
        <f t="shared" si="1"/>
        <v>0 days 4 hrs 0 mins</v>
      </c>
      <c r="F43" s="1">
        <v>4</v>
      </c>
      <c r="G43" s="1" t="s">
        <v>27</v>
      </c>
      <c r="H43" s="34" t="s">
        <v>28</v>
      </c>
    </row>
    <row r="44" spans="1:8">
      <c r="A44" s="31">
        <v>45867</v>
      </c>
      <c r="B44" s="4">
        <v>45869.833333333336</v>
      </c>
      <c r="C44" s="26">
        <v>45869.916666666664</v>
      </c>
      <c r="D44" s="1" t="s">
        <v>29</v>
      </c>
      <c r="E44" s="1" t="str">
        <f t="shared" si="1"/>
        <v>0 days 2 hrs 0 mins</v>
      </c>
      <c r="F44" s="1">
        <v>2</v>
      </c>
      <c r="G44" s="1" t="s">
        <v>30</v>
      </c>
      <c r="H44" s="34" t="s">
        <v>28</v>
      </c>
    </row>
    <row r="45" spans="1:8">
      <c r="A45" s="31">
        <v>45876</v>
      </c>
      <c r="B45" s="4">
        <v>45876.833333333336</v>
      </c>
      <c r="C45" s="26">
        <v>45876.881944444445</v>
      </c>
      <c r="D45" s="1" t="s">
        <v>29</v>
      </c>
      <c r="E45" s="1" t="str">
        <f t="shared" si="1"/>
        <v>0 days 1 hrs 10 mins</v>
      </c>
      <c r="F45" s="1">
        <v>1.1000000000000001</v>
      </c>
      <c r="G45" s="1" t="s">
        <v>30</v>
      </c>
      <c r="H45" s="34" t="s">
        <v>28</v>
      </c>
    </row>
    <row r="46" spans="1:8">
      <c r="A46" s="31">
        <v>45877</v>
      </c>
      <c r="B46" s="4">
        <v>45893.541666666664</v>
      </c>
      <c r="C46" s="26">
        <v>45893.770833333336</v>
      </c>
      <c r="D46" s="1" t="s">
        <v>26</v>
      </c>
      <c r="E46" s="1" t="str">
        <f t="shared" si="1"/>
        <v>0 days 5 hrs 30 mins</v>
      </c>
      <c r="F46" s="1">
        <v>5.5</v>
      </c>
      <c r="G46" s="1" t="s">
        <v>27</v>
      </c>
      <c r="H46" s="34" t="s">
        <v>28</v>
      </c>
    </row>
    <row r="47" spans="1:8">
      <c r="A47" s="31">
        <v>45877</v>
      </c>
      <c r="B47" s="4">
        <v>45897.854166666664</v>
      </c>
      <c r="C47" s="26">
        <v>45897.958333333336</v>
      </c>
      <c r="D47" s="1" t="s">
        <v>29</v>
      </c>
      <c r="E47" s="1" t="str">
        <f t="shared" si="1"/>
        <v>0 days 2 hrs 30 mins</v>
      </c>
      <c r="F47" s="1">
        <v>2.5</v>
      </c>
      <c r="G47" s="1" t="s">
        <v>30</v>
      </c>
      <c r="H47" s="34" t="s">
        <v>28</v>
      </c>
    </row>
    <row r="48" spans="1:8">
      <c r="A48" s="31">
        <v>45909</v>
      </c>
      <c r="B48" s="4">
        <v>45905.916666666664</v>
      </c>
      <c r="C48" s="26">
        <v>45906.083333333336</v>
      </c>
      <c r="D48" s="1" t="s">
        <v>29</v>
      </c>
      <c r="E48" s="1" t="str">
        <f t="shared" si="1"/>
        <v>0 days 4 hrs 0 mins</v>
      </c>
      <c r="F48" s="1">
        <v>4</v>
      </c>
      <c r="G48" s="1" t="s">
        <v>31</v>
      </c>
      <c r="H48" s="34" t="s">
        <v>28</v>
      </c>
    </row>
    <row r="49" spans="1:8">
      <c r="A49" s="31">
        <v>45910</v>
      </c>
      <c r="B49" s="4">
        <v>45907.25</v>
      </c>
      <c r="C49" s="26">
        <v>45907.583333333336</v>
      </c>
      <c r="D49" s="1" t="s">
        <v>26</v>
      </c>
      <c r="E49" s="1" t="str">
        <f t="shared" si="1"/>
        <v>0 days 8 hrs 0 mins</v>
      </c>
      <c r="F49" s="1">
        <v>8</v>
      </c>
      <c r="G49" s="1" t="s">
        <v>27</v>
      </c>
      <c r="H49" s="34" t="s">
        <v>28</v>
      </c>
    </row>
    <row r="50" spans="1:8">
      <c r="A50" s="31">
        <v>45911</v>
      </c>
      <c r="B50" s="4">
        <v>45911.833333333336</v>
      </c>
      <c r="C50" s="26">
        <v>45911.875</v>
      </c>
      <c r="D50" s="1" t="s">
        <v>29</v>
      </c>
      <c r="E50" s="1" t="str">
        <f t="shared" si="1"/>
        <v>0 days 1 hrs 0 mins</v>
      </c>
      <c r="F50" s="1">
        <v>1</v>
      </c>
      <c r="G50" s="1" t="s">
        <v>30</v>
      </c>
      <c r="H50" s="34" t="s">
        <v>28</v>
      </c>
    </row>
    <row r="51" spans="1:8">
      <c r="A51" s="31">
        <v>45913</v>
      </c>
      <c r="B51" s="4">
        <v>45921.25</v>
      </c>
      <c r="C51" s="26">
        <v>45921.541666666664</v>
      </c>
      <c r="D51" s="1" t="s">
        <v>26</v>
      </c>
      <c r="E51" s="1" t="str">
        <f t="shared" si="1"/>
        <v>0 days 7 hrs 0 mins</v>
      </c>
      <c r="F51" s="1">
        <v>7</v>
      </c>
      <c r="G51" s="1" t="s">
        <v>27</v>
      </c>
      <c r="H51" s="34" t="s">
        <v>28</v>
      </c>
    </row>
    <row r="52" spans="1:8">
      <c r="A52" s="31">
        <v>45914</v>
      </c>
      <c r="B52" s="4">
        <v>45925.833333333336</v>
      </c>
      <c r="C52" s="26">
        <v>45925.888888888891</v>
      </c>
      <c r="D52" s="1" t="s">
        <v>29</v>
      </c>
      <c r="E52" s="1" t="str">
        <f t="shared" si="1"/>
        <v>0 days 1 hrs 20 mins</v>
      </c>
      <c r="F52" s="1">
        <v>1.2</v>
      </c>
      <c r="G52" s="1" t="s">
        <v>30</v>
      </c>
      <c r="H52" s="34" t="s">
        <v>28</v>
      </c>
    </row>
    <row r="53" spans="1:8">
      <c r="A53" s="31">
        <v>45915</v>
      </c>
      <c r="B53" s="4">
        <v>45926.916666666664</v>
      </c>
      <c r="C53" s="26">
        <v>45927.083333333336</v>
      </c>
      <c r="D53" s="1" t="s">
        <v>29</v>
      </c>
      <c r="E53" s="1" t="str">
        <f t="shared" si="1"/>
        <v>0 days 4 hrs 0 mins</v>
      </c>
      <c r="F53" s="1">
        <v>4</v>
      </c>
      <c r="G53" s="1" t="s">
        <v>31</v>
      </c>
      <c r="H53" s="34" t="s">
        <v>28</v>
      </c>
    </row>
    <row r="54" spans="1:8">
      <c r="A54" s="40">
        <v>45916</v>
      </c>
      <c r="B54" s="4">
        <v>45928.583333333336</v>
      </c>
      <c r="C54" s="26">
        <v>45928.770833333336</v>
      </c>
      <c r="D54" s="30" t="s">
        <v>26</v>
      </c>
      <c r="E54" s="30" t="str">
        <f t="shared" si="1"/>
        <v>0 days 4 hrs 30 mins</v>
      </c>
      <c r="F54" s="30">
        <v>4.5</v>
      </c>
      <c r="G54" s="30" t="s">
        <v>27</v>
      </c>
      <c r="H54" s="35" t="s">
        <v>28</v>
      </c>
    </row>
    <row r="55" spans="1:8">
      <c r="A55" s="31">
        <v>45942</v>
      </c>
      <c r="B55" s="4">
        <v>45942.25</v>
      </c>
      <c r="C55" s="4">
        <v>45942.458333333336</v>
      </c>
      <c r="D55" s="30" t="s">
        <v>26</v>
      </c>
      <c r="E55" s="1" t="str">
        <f t="shared" ref="E55:E56" si="2">INT(C55-B55)&amp;" days "&amp;TEXT(C55-B55,"h"" hrs ""m"" mins""")</f>
        <v>0 days 5 hrs 0 mins</v>
      </c>
      <c r="F55" s="1">
        <v>5</v>
      </c>
      <c r="G55" s="30" t="s">
        <v>27</v>
      </c>
      <c r="H55" s="35" t="s">
        <v>28</v>
      </c>
    </row>
    <row r="56" spans="1:8">
      <c r="A56" s="31">
        <v>45942</v>
      </c>
      <c r="B56" s="4">
        <v>45942.458333333336</v>
      </c>
      <c r="C56" s="4">
        <v>45942.583333333336</v>
      </c>
      <c r="D56" s="1" t="s">
        <v>26</v>
      </c>
      <c r="E56" s="1" t="str">
        <f t="shared" si="2"/>
        <v>0 days 3 hrs 0 mins</v>
      </c>
      <c r="F56" s="30">
        <v>3</v>
      </c>
      <c r="G56" s="30" t="s">
        <v>27</v>
      </c>
      <c r="H56" s="35" t="s">
        <v>28</v>
      </c>
    </row>
    <row r="57" spans="1:8">
      <c r="A57" s="31">
        <v>45943</v>
      </c>
      <c r="B57" s="4">
        <v>45942.583333333336</v>
      </c>
      <c r="C57" s="4">
        <v>45942.791666666664</v>
      </c>
      <c r="D57" s="30" t="s">
        <v>26</v>
      </c>
      <c r="E57" s="1" t="str">
        <f t="shared" ref="E57:E62" si="3">INT(C57-B57)&amp;" days "&amp;TEXT(C57-B57,"h"" hrs ""m"" mins""")</f>
        <v>0 days 5 hrs 0 mins</v>
      </c>
      <c r="F57" s="1">
        <v>5</v>
      </c>
      <c r="G57" s="30" t="s">
        <v>27</v>
      </c>
      <c r="H57" s="35" t="s">
        <v>28</v>
      </c>
    </row>
    <row r="58" spans="1:8">
      <c r="A58" s="31">
        <v>45949</v>
      </c>
      <c r="B58" s="4">
        <v>45949.541666666664</v>
      </c>
      <c r="C58" s="4">
        <v>45949.770833333336</v>
      </c>
      <c r="D58" s="30" t="s">
        <v>26</v>
      </c>
      <c r="E58" s="1" t="str">
        <f t="shared" si="3"/>
        <v>0 days 5 hrs 30 mins</v>
      </c>
      <c r="F58" s="1">
        <v>5.5</v>
      </c>
      <c r="G58" s="30" t="s">
        <v>27</v>
      </c>
      <c r="H58" s="35" t="s">
        <v>28</v>
      </c>
    </row>
    <row r="59" spans="1:8">
      <c r="A59" s="31">
        <v>45960</v>
      </c>
      <c r="B59" s="4">
        <v>45960.833333333336</v>
      </c>
      <c r="C59" s="4">
        <v>45961.041666666664</v>
      </c>
      <c r="D59" s="1" t="s">
        <v>29</v>
      </c>
      <c r="E59" s="1" t="str">
        <f t="shared" si="3"/>
        <v>0 days 5 hrs 0 mins</v>
      </c>
      <c r="F59" s="1">
        <v>5</v>
      </c>
      <c r="G59" s="1" t="s">
        <v>30</v>
      </c>
      <c r="H59" s="35" t="s">
        <v>28</v>
      </c>
    </row>
    <row r="60" spans="1:8">
      <c r="A60" s="31">
        <v>45961</v>
      </c>
      <c r="B60" s="4">
        <v>45961.916666666664</v>
      </c>
      <c r="C60" s="4">
        <v>45962.083333333336</v>
      </c>
      <c r="D60" s="1" t="s">
        <v>29</v>
      </c>
      <c r="E60" s="1" t="str">
        <f t="shared" si="3"/>
        <v>0 days 4 hrs 0 mins</v>
      </c>
      <c r="F60" s="1">
        <v>4</v>
      </c>
      <c r="G60" s="1" t="s">
        <v>31</v>
      </c>
      <c r="H60" s="35" t="s">
        <v>28</v>
      </c>
    </row>
    <row r="61" spans="1:8">
      <c r="A61" s="31">
        <v>45965</v>
      </c>
      <c r="B61" s="4">
        <v>45965.90625</v>
      </c>
      <c r="C61" s="4">
        <v>45965.927083333336</v>
      </c>
      <c r="D61" s="1" t="s">
        <v>29</v>
      </c>
      <c r="E61" s="1" t="str">
        <f t="shared" si="3"/>
        <v>0 days 0 hrs 30 mins</v>
      </c>
      <c r="F61" s="1">
        <v>0.5</v>
      </c>
      <c r="G61" s="1" t="s">
        <v>31</v>
      </c>
      <c r="H61" s="58" t="s">
        <v>32</v>
      </c>
    </row>
    <row r="62" spans="1:8">
      <c r="A62" s="31">
        <v>45966</v>
      </c>
      <c r="B62" s="4">
        <v>45966.833333333336</v>
      </c>
      <c r="C62" s="4">
        <v>45966.875</v>
      </c>
      <c r="D62" s="1" t="s">
        <v>29</v>
      </c>
      <c r="E62" s="30" t="str">
        <f t="shared" si="3"/>
        <v>0 days 1 hrs 0 mins</v>
      </c>
      <c r="F62" s="30">
        <v>1</v>
      </c>
      <c r="G62" s="1" t="s">
        <v>30</v>
      </c>
      <c r="H62" s="35" t="s">
        <v>28</v>
      </c>
    </row>
    <row r="63" spans="1:8">
      <c r="A63" s="31">
        <v>45981</v>
      </c>
      <c r="B63" s="4">
        <v>45981.833333333336</v>
      </c>
      <c r="C63" s="4">
        <v>45981.881944444445</v>
      </c>
      <c r="D63" s="1" t="s">
        <v>29</v>
      </c>
      <c r="E63" s="1" t="str">
        <f>INT(C63-B63)&amp;" days "&amp;TEXT(C63-B63,"h"" hrs ""m"" mins""")</f>
        <v>0 days 1 hrs 10 mins</v>
      </c>
      <c r="F63" s="1">
        <v>1.1000000000000001</v>
      </c>
      <c r="G63" s="1" t="s">
        <v>30</v>
      </c>
      <c r="H63" s="35" t="s">
        <v>28</v>
      </c>
    </row>
    <row r="64" spans="1:8">
      <c r="A64" s="31">
        <v>45984</v>
      </c>
      <c r="B64" s="4">
        <v>45984.25</v>
      </c>
      <c r="C64" s="4">
        <v>45984.479166666664</v>
      </c>
      <c r="D64" s="30" t="s">
        <v>26</v>
      </c>
      <c r="E64" s="1" t="str">
        <f>INT(C64-B64)&amp;" days "&amp;TEXT(C64-B64,"h"" hrs ""m"" mins""")</f>
        <v>0 days 5 hrs 30 mins</v>
      </c>
      <c r="F64" s="1">
        <v>5.5</v>
      </c>
      <c r="G64" s="30" t="s">
        <v>27</v>
      </c>
      <c r="H64" s="35" t="s">
        <v>28</v>
      </c>
    </row>
    <row r="65" spans="1:8">
      <c r="A65" s="31">
        <v>45996</v>
      </c>
      <c r="B65" s="4">
        <v>45996.916666666664</v>
      </c>
      <c r="C65" s="4">
        <v>45997.083333333336</v>
      </c>
      <c r="D65" s="1" t="s">
        <v>29</v>
      </c>
      <c r="E65" s="1" t="str">
        <f t="shared" ref="E65:E66" si="4">INT(C65-B65)&amp;" days "&amp;TEXT(C65-B65,"h"" hrs ""m"" mins""")</f>
        <v>0 days 4 hrs 0 mins</v>
      </c>
      <c r="F65" s="1">
        <v>4</v>
      </c>
      <c r="G65" s="1" t="s">
        <v>31</v>
      </c>
      <c r="H65" s="35" t="s">
        <v>28</v>
      </c>
    </row>
    <row r="66" spans="1:8">
      <c r="A66" s="31">
        <v>45998</v>
      </c>
      <c r="B66" s="4">
        <v>45998.541666666664</v>
      </c>
      <c r="C66" s="4">
        <v>45998.833333333336</v>
      </c>
      <c r="D66" s="30" t="s">
        <v>26</v>
      </c>
      <c r="E66" s="30" t="str">
        <f t="shared" si="4"/>
        <v>0 days 7 hrs 0 mins</v>
      </c>
      <c r="F66" s="30">
        <v>7</v>
      </c>
      <c r="G66" s="30" t="s">
        <v>27</v>
      </c>
      <c r="H66" s="35" t="s">
        <v>28</v>
      </c>
    </row>
    <row r="67" spans="1:8">
      <c r="A67" s="31">
        <v>45998</v>
      </c>
      <c r="B67" s="4">
        <v>46009.833333333336</v>
      </c>
      <c r="C67" s="4">
        <v>46009.875</v>
      </c>
      <c r="D67" s="1" t="s">
        <v>29</v>
      </c>
      <c r="E67" s="1" t="str">
        <f>INT(C67-B67)&amp;" days "&amp;TEXT(C67-B67,"h"" hrs ""m"" mins""")</f>
        <v>0 days 1 hrs 0 mins</v>
      </c>
      <c r="F67" s="1">
        <v>1</v>
      </c>
      <c r="G67" s="1" t="s">
        <v>30</v>
      </c>
      <c r="H67" s="35" t="s">
        <v>28</v>
      </c>
    </row>
    <row r="68" spans="1:8">
      <c r="A68" s="31">
        <v>46012</v>
      </c>
      <c r="B68" s="4">
        <v>46012.25</v>
      </c>
      <c r="C68" s="4">
        <v>46012.541666666664</v>
      </c>
      <c r="D68" s="30" t="s">
        <v>26</v>
      </c>
      <c r="E68" s="1" t="str">
        <f t="shared" ref="E68:E70" si="5">INT(C68-B68)&amp;" days "&amp;TEXT(C68-B68,"h"" hrs ""m"" mins""")</f>
        <v>0 days 7 hrs 0 mins</v>
      </c>
      <c r="F68" s="1">
        <v>7</v>
      </c>
      <c r="G68" s="30" t="s">
        <v>27</v>
      </c>
      <c r="H68" s="35" t="s">
        <v>28</v>
      </c>
    </row>
    <row r="69" spans="1:8" ht="15">
      <c r="A69" s="31">
        <v>46012</v>
      </c>
      <c r="B69" s="4">
        <v>46014.833333333336</v>
      </c>
      <c r="C69" s="4">
        <v>46014.895833333336</v>
      </c>
      <c r="D69" s="1" t="s">
        <v>29</v>
      </c>
      <c r="E69" s="1" t="str">
        <f>INT(C69-B69)&amp;" days "&amp;TEXT(C69-B69,"h"" hrs ""m"" mins""")</f>
        <v>0 days 1 hrs 30 mins</v>
      </c>
      <c r="F69" s="1">
        <v>1.5</v>
      </c>
      <c r="G69" s="1" t="s">
        <v>30</v>
      </c>
      <c r="H69" s="35" t="s">
        <v>28</v>
      </c>
    </row>
    <row r="70" spans="1:8">
      <c r="A70" s="31">
        <v>46019</v>
      </c>
      <c r="B70" s="4">
        <v>46019.25</v>
      </c>
      <c r="C70" s="4">
        <v>46019.585416666669</v>
      </c>
      <c r="D70" s="30" t="s">
        <v>26</v>
      </c>
      <c r="E70" s="1" t="str">
        <f t="shared" si="5"/>
        <v>0 days 8 hrs 3 mins</v>
      </c>
      <c r="F70" s="1">
        <v>8</v>
      </c>
      <c r="G70" s="30" t="s">
        <v>27</v>
      </c>
      <c r="H70" s="35" t="s">
        <v>28</v>
      </c>
    </row>
    <row r="71" spans="1:8" ht="15">
      <c r="A71" s="24"/>
      <c r="B71" s="59"/>
      <c r="C71" s="59"/>
      <c r="H71" s="60"/>
    </row>
    <row r="72" spans="1:8">
      <c r="B72" s="41" t="s">
        <v>37</v>
      </c>
      <c r="E72" s="12"/>
    </row>
    <row r="73" spans="1:8" ht="15">
      <c r="B73" s="54" t="s">
        <v>38</v>
      </c>
      <c r="C73" s="57" t="s">
        <v>39</v>
      </c>
      <c r="E73" s="12"/>
    </row>
    <row r="74" spans="1:8">
      <c r="B74" s="49">
        <v>8760</v>
      </c>
      <c r="C74" s="51" t="s">
        <v>40</v>
      </c>
      <c r="E74" s="12"/>
    </row>
    <row r="75" spans="1:8" ht="15">
      <c r="B75" s="61"/>
      <c r="C75" s="61"/>
      <c r="E75" s="12"/>
    </row>
    <row r="76" spans="1:8" ht="15">
      <c r="B76" s="19" t="s">
        <v>41</v>
      </c>
      <c r="E76" s="12"/>
    </row>
    <row r="77" spans="1:8" ht="15">
      <c r="B77" s="43" t="s">
        <v>21</v>
      </c>
      <c r="C77" s="42" t="s">
        <v>33</v>
      </c>
      <c r="D77" s="44" t="s">
        <v>34</v>
      </c>
      <c r="E77" s="12"/>
    </row>
    <row r="78" spans="1:8" ht="15">
      <c r="B78" s="45" t="s">
        <v>26</v>
      </c>
      <c r="C78" s="46">
        <f>SUMIF(D$3:D$70,B78,F$3:F$70)</f>
        <v>219</v>
      </c>
      <c r="D78" s="47">
        <f>C78/B$74</f>
        <v>2.5000000000000001E-2</v>
      </c>
      <c r="E78" s="12"/>
    </row>
    <row r="79" spans="1:8" ht="15">
      <c r="B79" s="48" t="s">
        <v>29</v>
      </c>
      <c r="C79" s="46">
        <f>SUMIF(D$3:D$70,B79,F$3:F$70)</f>
        <v>84.9</v>
      </c>
      <c r="D79" s="47">
        <f>C79/B$74</f>
        <v>9.6917808219178087E-3</v>
      </c>
      <c r="E79" s="12"/>
    </row>
    <row r="80" spans="1:8" ht="15">
      <c r="B80" s="45" t="s">
        <v>35</v>
      </c>
      <c r="C80" s="49">
        <f>SUM(C78:C79)</f>
        <v>303.89999999999998</v>
      </c>
      <c r="D80" s="50"/>
      <c r="E80" s="12"/>
    </row>
    <row r="81" spans="2:5" ht="15">
      <c r="C81" s="61"/>
      <c r="D81" s="61"/>
      <c r="E81" s="12"/>
    </row>
    <row r="82" spans="2:5">
      <c r="B82" s="41" t="s">
        <v>42</v>
      </c>
      <c r="C82" s="3"/>
      <c r="E82" s="12"/>
    </row>
    <row r="83" spans="2:5" ht="15">
      <c r="B83" s="52" t="s">
        <v>21</v>
      </c>
      <c r="C83" s="53" t="s">
        <v>43</v>
      </c>
      <c r="D83" s="43" t="s">
        <v>24</v>
      </c>
      <c r="E83" s="12"/>
    </row>
    <row r="84" spans="2:5" ht="15">
      <c r="B84" s="45" t="s">
        <v>29</v>
      </c>
      <c r="C84" s="45">
        <f>SUMIF(G$3:G$70,D84,F$3:F$70)</f>
        <v>32.900000000000006</v>
      </c>
      <c r="D84" s="45" t="s">
        <v>30</v>
      </c>
      <c r="E84" s="12"/>
    </row>
    <row r="85" spans="2:5" ht="15">
      <c r="B85" s="48" t="s">
        <v>26</v>
      </c>
      <c r="C85" s="48">
        <v>219</v>
      </c>
      <c r="D85" s="48" t="s">
        <v>27</v>
      </c>
      <c r="E85" s="12"/>
    </row>
    <row r="86" spans="2:5" ht="15">
      <c r="B86" s="45" t="s">
        <v>29</v>
      </c>
      <c r="C86" s="45">
        <f>SUMIF(G$3:G$70,D86,F$3:F$70)</f>
        <v>52</v>
      </c>
      <c r="D86" s="45" t="s">
        <v>31</v>
      </c>
      <c r="E86" s="12"/>
    </row>
    <row r="87" spans="2:5" ht="15">
      <c r="B87" s="48" t="s">
        <v>44</v>
      </c>
      <c r="C87" s="48">
        <f>SUM(C84:C86)</f>
        <v>303.89999999999998</v>
      </c>
      <c r="D87" s="48"/>
      <c r="E87" s="12"/>
    </row>
    <row r="88" spans="2:5">
      <c r="B88" s="3"/>
      <c r="C88" s="3"/>
      <c r="E88" s="12"/>
    </row>
    <row r="89" spans="2:5">
      <c r="B89" s="41" t="s">
        <v>45</v>
      </c>
      <c r="C89" s="3"/>
    </row>
    <row r="90" spans="2:5">
      <c r="B90" s="54" t="s">
        <v>46</v>
      </c>
      <c r="C90" s="55" t="s">
        <v>47</v>
      </c>
      <c r="D90" s="56" t="s">
        <v>48</v>
      </c>
      <c r="E90" s="57" t="s">
        <v>49</v>
      </c>
    </row>
    <row r="91" spans="2:5">
      <c r="B91" s="49">
        <f>C84/B74</f>
        <v>3.7557077625570783E-3</v>
      </c>
      <c r="C91" s="50">
        <f>B91*100</f>
        <v>0.37557077625570784</v>
      </c>
      <c r="D91" s="50">
        <v>100</v>
      </c>
      <c r="E91" s="51">
        <f>D91-C91</f>
        <v>99.624429223744286</v>
      </c>
    </row>
    <row r="92" spans="2:5" ht="15"/>
    <row r="93" spans="2:5" ht="15"/>
    <row r="94" spans="2:5" ht="15"/>
    <row r="95" spans="2:5" ht="15"/>
    <row r="96" spans="2:5" ht="15"/>
    <row r="97" ht="15"/>
    <row r="98" ht="15"/>
    <row r="99" ht="15"/>
    <row r="101" ht="15"/>
    <row r="102" ht="15"/>
    <row r="103" ht="15"/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0F47-B9E5-4AD4-896B-CF3E8BA6731E}">
  <dimension ref="A1:G37"/>
  <sheetViews>
    <sheetView tabSelected="1" workbookViewId="0"/>
  </sheetViews>
  <sheetFormatPr defaultRowHeight="15"/>
  <cols>
    <col min="1" max="1" width="29.42578125" bestFit="1" customWidth="1"/>
    <col min="2" max="2" width="28.42578125" customWidth="1"/>
    <col min="3" max="3" width="44" customWidth="1"/>
    <col min="4" max="4" width="22.42578125" customWidth="1"/>
    <col min="5" max="5" width="24.140625" customWidth="1"/>
    <col min="6" max="6" width="12.85546875" customWidth="1"/>
    <col min="7" max="7" width="22.7109375" bestFit="1" customWidth="1"/>
  </cols>
  <sheetData>
    <row r="1" spans="1:7">
      <c r="A1" t="s">
        <v>17</v>
      </c>
      <c r="B1" s="3"/>
      <c r="C1" s="3"/>
    </row>
    <row r="2" spans="1:7">
      <c r="A2" s="36" t="s">
        <v>18</v>
      </c>
      <c r="B2" s="37" t="s">
        <v>19</v>
      </c>
      <c r="C2" s="37" t="s">
        <v>20</v>
      </c>
      <c r="D2" s="38" t="s">
        <v>21</v>
      </c>
      <c r="E2" s="38" t="s">
        <v>22</v>
      </c>
      <c r="F2" s="38" t="s">
        <v>33</v>
      </c>
      <c r="G2" s="38" t="s">
        <v>24</v>
      </c>
    </row>
    <row r="3" spans="1:7">
      <c r="A3" s="31">
        <v>46031</v>
      </c>
      <c r="B3" s="4">
        <v>46031.916666666664</v>
      </c>
      <c r="C3" s="4">
        <v>46032.083333333336</v>
      </c>
      <c r="D3" s="1" t="s">
        <v>29</v>
      </c>
      <c r="E3" s="1" t="str">
        <f t="shared" ref="E3:E4" si="0">INT(C3-B3)&amp;" days "&amp;TEXT(C3-B3,"h"" hrs ""m"" mins""")</f>
        <v>0 days 4 hrs 0 mins</v>
      </c>
      <c r="F3" s="1">
        <v>4</v>
      </c>
      <c r="G3" s="1" t="s">
        <v>31</v>
      </c>
    </row>
    <row r="4" spans="1:7">
      <c r="A4" s="31">
        <v>46040</v>
      </c>
      <c r="B4" s="4">
        <v>46040.583333333336</v>
      </c>
      <c r="C4" s="4">
        <v>46040.770833333336</v>
      </c>
      <c r="D4" s="1" t="s">
        <v>26</v>
      </c>
      <c r="E4" s="1" t="str">
        <f t="shared" si="0"/>
        <v>0 days 4 hrs 30 mins</v>
      </c>
      <c r="F4" s="1">
        <v>4.5</v>
      </c>
      <c r="G4" s="1" t="s">
        <v>27</v>
      </c>
    </row>
    <row r="5" spans="1:7">
      <c r="A5" s="31">
        <v>46048</v>
      </c>
      <c r="B5" s="4">
        <v>46047.25</v>
      </c>
      <c r="C5" s="4">
        <v>46047.541666666664</v>
      </c>
      <c r="D5" s="1" t="s">
        <v>26</v>
      </c>
      <c r="E5" s="1" t="str">
        <f>INT(C5-B5)&amp;" days "&amp;TEXT(C5-B5,"h"" hrs ""m"" mins""")</f>
        <v>0 days 7 hrs 0 mins</v>
      </c>
      <c r="F5" s="1">
        <v>7</v>
      </c>
      <c r="G5" s="1" t="s">
        <v>27</v>
      </c>
    </row>
    <row r="6" spans="1:7">
      <c r="A6" s="31">
        <v>46051</v>
      </c>
      <c r="B6" s="4">
        <v>46051.833333333336</v>
      </c>
      <c r="C6" s="4">
        <v>46051.895833333336</v>
      </c>
      <c r="D6" s="1" t="s">
        <v>29</v>
      </c>
      <c r="E6" s="1" t="str">
        <f>INT(C6-B6)&amp;" days "&amp;TEXT(C6-B6,"h"" hrs ""m"" mins""")</f>
        <v>0 days 1 hrs 30 mins</v>
      </c>
      <c r="F6" s="1">
        <v>1.5</v>
      </c>
      <c r="G6" s="1" t="s">
        <v>30</v>
      </c>
    </row>
    <row r="7" spans="1:7">
      <c r="A7" s="31">
        <v>46052</v>
      </c>
      <c r="B7" s="4">
        <v>46052.916666666664</v>
      </c>
      <c r="C7" s="4">
        <v>46053.083333333336</v>
      </c>
      <c r="D7" s="1" t="s">
        <v>29</v>
      </c>
      <c r="E7" s="1" t="str">
        <f>INT(C7-B7)&amp;" days "&amp;TEXT(C7-B7,"h"" hrs ""m"" mins""")</f>
        <v>0 days 4 hrs 0 mins</v>
      </c>
      <c r="F7" s="1">
        <v>4</v>
      </c>
      <c r="G7" s="1" t="s">
        <v>31</v>
      </c>
    </row>
    <row r="8" spans="1:7">
      <c r="A8" s="31">
        <v>46058</v>
      </c>
      <c r="B8" s="4">
        <v>46058.833333333336</v>
      </c>
      <c r="C8" s="4">
        <v>46058.895833333336</v>
      </c>
      <c r="D8" s="1" t="s">
        <v>29</v>
      </c>
      <c r="E8" s="1" t="str">
        <f>INT(C8-B8)&amp;" days "&amp;TEXT(C8-B8,"h"" hrs ""m"" mins""")</f>
        <v>0 days 1 hrs 30 mins</v>
      </c>
      <c r="F8" s="1">
        <v>1.5</v>
      </c>
      <c r="G8" s="1" t="s">
        <v>30</v>
      </c>
    </row>
    <row r="9" spans="1:7">
      <c r="A9" s="31">
        <v>46061</v>
      </c>
      <c r="B9" s="4">
        <v>46061.541666666664</v>
      </c>
      <c r="C9" s="4">
        <v>46061.770833333336</v>
      </c>
      <c r="D9" s="1" t="s">
        <v>26</v>
      </c>
      <c r="E9" s="1" t="str">
        <f>INT(C9-B9)&amp;" days "&amp;TEXT(C9-B9,"h"" hrs ""m"" mins""")</f>
        <v>0 days 5 hrs 30 mins</v>
      </c>
      <c r="F9" s="1">
        <v>5.5</v>
      </c>
      <c r="G9" s="1" t="s">
        <v>27</v>
      </c>
    </row>
    <row r="10" spans="1:7">
      <c r="A10" s="31">
        <v>46075</v>
      </c>
      <c r="B10" s="4">
        <v>46075.25</v>
      </c>
      <c r="C10" s="4">
        <v>46075.416666666664</v>
      </c>
      <c r="D10" s="1" t="s">
        <v>26</v>
      </c>
      <c r="E10" s="1" t="str">
        <f>INT(C10-B10)&amp;" days "&amp;TEXT(C10-B10,"h"" hrs ""m"" mins""")</f>
        <v>0 days 4 hrs 0 mins</v>
      </c>
      <c r="F10" s="1">
        <v>4</v>
      </c>
      <c r="G10" s="1" t="s">
        <v>27</v>
      </c>
    </row>
    <row r="11" spans="1:7">
      <c r="A11" s="31">
        <v>46079</v>
      </c>
      <c r="B11" s="4">
        <v>46079.833333333336</v>
      </c>
      <c r="C11" s="4">
        <v>46079.895833333336</v>
      </c>
      <c r="D11" s="1" t="s">
        <v>29</v>
      </c>
      <c r="E11" s="1" t="str">
        <f>INT(C11-B11)&amp;" days "&amp;TEXT(C11-B11,"h"" hrs ""m"" mins""")</f>
        <v>0 days 1 hrs 30 mins</v>
      </c>
      <c r="F11" s="1">
        <v>1.5</v>
      </c>
      <c r="G11" s="1" t="s">
        <v>30</v>
      </c>
    </row>
    <row r="12" spans="1:7">
      <c r="A12" s="31">
        <v>46079</v>
      </c>
      <c r="B12" s="4">
        <v>46079.833333333336</v>
      </c>
      <c r="C12" s="4">
        <v>46079.895833333336</v>
      </c>
      <c r="D12" s="1" t="s">
        <v>29</v>
      </c>
      <c r="E12" s="1" t="str">
        <f>INT(C12-B12)&amp;" days "&amp;TEXT(C12-B12,"h"" hrs ""m"" mins""")</f>
        <v>0 days 1 hrs 30 mins</v>
      </c>
      <c r="F12" s="1">
        <v>1.5</v>
      </c>
      <c r="G12" s="1" t="s">
        <v>30</v>
      </c>
    </row>
    <row r="13" spans="1:7">
      <c r="A13" s="31">
        <v>46103</v>
      </c>
      <c r="B13" s="4">
        <v>46103.25</v>
      </c>
      <c r="C13" s="4">
        <v>46103.333333333336</v>
      </c>
      <c r="D13" s="1" t="s">
        <v>29</v>
      </c>
      <c r="E13" s="1" t="str">
        <f>INT(C13-B13)&amp;" days "&amp;TEXT(C13-B13,"h"" hrs ""m"" mins""")</f>
        <v>0 days 2 hrs 0 mins</v>
      </c>
      <c r="F13" s="1">
        <v>2</v>
      </c>
      <c r="G13" s="1" t="s">
        <v>30</v>
      </c>
    </row>
    <row r="14" spans="1:7">
      <c r="A14" s="31">
        <v>46103</v>
      </c>
      <c r="B14" s="4">
        <v>46107.833333333336</v>
      </c>
      <c r="C14" s="4">
        <v>46107.895833333336</v>
      </c>
      <c r="D14" s="1" t="s">
        <v>29</v>
      </c>
      <c r="E14" s="1" t="str">
        <f>INT(C14-B14)&amp;" days "&amp;TEXT(C14-B14,"h"" hrs ""m"" mins""")</f>
        <v>0 days 1 hrs 30 mins</v>
      </c>
      <c r="F14" s="1">
        <v>1.5</v>
      </c>
      <c r="G14" s="1" t="s">
        <v>30</v>
      </c>
    </row>
    <row r="15" spans="1:7">
      <c r="A15" s="31">
        <v>46108</v>
      </c>
      <c r="B15" s="4">
        <v>46108.916666666664</v>
      </c>
      <c r="C15" s="4">
        <v>46109.083333333336</v>
      </c>
      <c r="D15" s="1" t="s">
        <v>29</v>
      </c>
      <c r="E15" s="1" t="str">
        <f>INT(C15-B15)&amp;" days "&amp;TEXT(C15-B15,"h"" hrs ""m"" mins""")</f>
        <v>0 days 4 hrs 0 mins</v>
      </c>
      <c r="F15" s="1">
        <v>4</v>
      </c>
      <c r="G15" s="1" t="s">
        <v>31</v>
      </c>
    </row>
    <row r="16" spans="1:7">
      <c r="A16" s="31">
        <v>46110</v>
      </c>
      <c r="B16" s="4">
        <v>46110.333333333336</v>
      </c>
      <c r="C16" s="4">
        <v>46110.666666666664</v>
      </c>
      <c r="D16" s="1" t="s">
        <v>26</v>
      </c>
      <c r="E16" s="1" t="str">
        <f>INT(C16-B16)&amp;" days "&amp;TEXT(C16-B16,"h"" hrs ""m"" mins""")</f>
        <v>0 days 8 hrs 0 mins</v>
      </c>
      <c r="F16" s="1">
        <v>8</v>
      </c>
      <c r="G16" s="1" t="s">
        <v>27</v>
      </c>
    </row>
    <row r="18" spans="2:5">
      <c r="B18" s="41" t="s">
        <v>37</v>
      </c>
      <c r="E18" s="12"/>
    </row>
    <row r="19" spans="2:5">
      <c r="B19" s="54" t="s">
        <v>50</v>
      </c>
      <c r="C19" s="57" t="s">
        <v>39</v>
      </c>
      <c r="E19" s="12"/>
    </row>
    <row r="20" spans="2:5">
      <c r="B20" s="49">
        <v>2160</v>
      </c>
      <c r="C20" s="51" t="s">
        <v>51</v>
      </c>
      <c r="E20" s="12"/>
    </row>
    <row r="21" spans="2:5">
      <c r="B21" s="61"/>
      <c r="C21" s="61"/>
      <c r="E21" s="12"/>
    </row>
    <row r="22" spans="2:5">
      <c r="B22" s="19" t="s">
        <v>41</v>
      </c>
      <c r="E22" s="12"/>
    </row>
    <row r="23" spans="2:5">
      <c r="B23" s="43" t="s">
        <v>21</v>
      </c>
      <c r="C23" s="42" t="s">
        <v>33</v>
      </c>
      <c r="D23" s="44" t="s">
        <v>34</v>
      </c>
      <c r="E23" s="12"/>
    </row>
    <row r="24" spans="2:5">
      <c r="B24" s="45" t="s">
        <v>26</v>
      </c>
      <c r="C24" s="46">
        <f>SUMIF(D$3:D$16,B24,F$3:F$16)</f>
        <v>29</v>
      </c>
      <c r="D24" s="47">
        <f>C24/B$20</f>
        <v>1.3425925925925926E-2</v>
      </c>
      <c r="E24" s="12"/>
    </row>
    <row r="25" spans="2:5">
      <c r="B25" s="48" t="s">
        <v>29</v>
      </c>
      <c r="C25" s="46">
        <f>SUMIF(D$3:D$16,B25,F$3:F$16)</f>
        <v>21.5</v>
      </c>
      <c r="D25" s="47">
        <f>C25/B$20</f>
        <v>9.9537037037037042E-3</v>
      </c>
      <c r="E25" s="12"/>
    </row>
    <row r="26" spans="2:5">
      <c r="B26" s="45" t="s">
        <v>35</v>
      </c>
      <c r="C26" s="49">
        <f>SUM(C24:C25)</f>
        <v>50.5</v>
      </c>
      <c r="D26" s="50"/>
      <c r="E26" s="12"/>
    </row>
    <row r="27" spans="2:5">
      <c r="C27" s="61"/>
      <c r="D27" s="61"/>
      <c r="E27" s="12"/>
    </row>
    <row r="28" spans="2:5">
      <c r="B28" s="41" t="s">
        <v>42</v>
      </c>
      <c r="C28" s="3"/>
      <c r="E28" s="12"/>
    </row>
    <row r="29" spans="2:5">
      <c r="B29" s="52" t="s">
        <v>21</v>
      </c>
      <c r="C29" s="53" t="s">
        <v>43</v>
      </c>
      <c r="D29" s="43" t="s">
        <v>24</v>
      </c>
      <c r="E29" s="12"/>
    </row>
    <row r="30" spans="2:5">
      <c r="B30" s="45" t="s">
        <v>29</v>
      </c>
      <c r="C30" s="45">
        <f>SUMIF(G$3:G$16,D30,F$3:F$16)</f>
        <v>9.5</v>
      </c>
      <c r="D30" s="45" t="s">
        <v>30</v>
      </c>
      <c r="E30" s="12"/>
    </row>
    <row r="31" spans="2:5">
      <c r="B31" s="48" t="s">
        <v>26</v>
      </c>
      <c r="C31" s="48">
        <v>29</v>
      </c>
      <c r="D31" s="48" t="s">
        <v>27</v>
      </c>
      <c r="E31" s="12"/>
    </row>
    <row r="32" spans="2:5">
      <c r="B32" s="45" t="s">
        <v>29</v>
      </c>
      <c r="C32" s="45">
        <f>SUMIF(G$3:G$16,D32,F$3:F$16)</f>
        <v>12</v>
      </c>
      <c r="D32" s="45" t="s">
        <v>31</v>
      </c>
      <c r="E32" s="12"/>
    </row>
    <row r="33" spans="2:5">
      <c r="B33" s="48" t="s">
        <v>44</v>
      </c>
      <c r="C33" s="48">
        <f>SUM(C30:C32)</f>
        <v>50.5</v>
      </c>
      <c r="D33" s="48"/>
      <c r="E33" s="12"/>
    </row>
    <row r="34" spans="2:5">
      <c r="B34" s="3"/>
      <c r="C34" s="3"/>
      <c r="E34" s="12"/>
    </row>
    <row r="35" spans="2:5">
      <c r="B35" s="41" t="s">
        <v>45</v>
      </c>
      <c r="C35" s="3"/>
    </row>
    <row r="36" spans="2:5">
      <c r="B36" s="54" t="s">
        <v>46</v>
      </c>
      <c r="C36" s="55" t="s">
        <v>47</v>
      </c>
      <c r="D36" s="56" t="s">
        <v>48</v>
      </c>
      <c r="E36" s="57" t="s">
        <v>49</v>
      </c>
    </row>
    <row r="37" spans="2:5">
      <c r="B37" s="49">
        <f>C30/B20</f>
        <v>4.3981481481481484E-3</v>
      </c>
      <c r="C37" s="50">
        <f>B37*100</f>
        <v>0.43981481481481483</v>
      </c>
      <c r="D37" s="50">
        <v>100</v>
      </c>
      <c r="E37" s="51">
        <f>D37-C37</f>
        <v>99.56018518518519</v>
      </c>
    </row>
  </sheetData>
  <autoFilter ref="A2:G16" xr:uid="{41600F47-B9E5-4AD4-896B-CF3E8BA6731E}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0072B57072634FBFB05FE45DF25F3F" ma:contentTypeVersion="18" ma:contentTypeDescription="Create a new document." ma:contentTypeScope="" ma:versionID="17973b43d84bfaf7bc7cc14d06feaf88">
  <xsd:schema xmlns:xsd="http://www.w3.org/2001/XMLSchema" xmlns:xs="http://www.w3.org/2001/XMLSchema" xmlns:p="http://schemas.microsoft.com/office/2006/metadata/properties" xmlns:ns2="93742323-0fdd-4dca-be21-a7cce58bba94" xmlns:ns3="07cce206-b2fb-4d12-b592-df392702b636" targetNamespace="http://schemas.microsoft.com/office/2006/metadata/properties" ma:root="true" ma:fieldsID="0f502b4a5e10c2fb87264bcb407e1ff2" ns2:_="" ns3:_="">
    <xsd:import namespace="93742323-0fdd-4dca-be21-a7cce58bba94"/>
    <xsd:import namespace="07cce206-b2fb-4d12-b592-df392702b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42323-0fdd-4dca-be21-a7cce58bb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ce206-b2fb-4d12-b592-df392702b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1b65a5-1840-4cbf-bcdf-964d670165a3}" ma:internalName="TaxCatchAll" ma:showField="CatchAllData" ma:web="07cce206-b2fb-4d12-b592-df392702b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742323-0fdd-4dca-be21-a7cce58bba94">
      <Terms xmlns="http://schemas.microsoft.com/office/infopath/2007/PartnerControls"/>
    </lcf76f155ced4ddcb4097134ff3c332f>
    <TaxCatchAll xmlns="07cce206-b2fb-4d12-b592-df392702b636" xsi:nil="true"/>
  </documentManagement>
</p:properties>
</file>

<file path=customXml/itemProps1.xml><?xml version="1.0" encoding="utf-8"?>
<ds:datastoreItem xmlns:ds="http://schemas.openxmlformats.org/officeDocument/2006/customXml" ds:itemID="{8A68855D-9D9F-4D91-813C-638362A9B73A}"/>
</file>

<file path=customXml/itemProps2.xml><?xml version="1.0" encoding="utf-8"?>
<ds:datastoreItem xmlns:ds="http://schemas.openxmlformats.org/officeDocument/2006/customXml" ds:itemID="{3B4BDA8A-05DD-45BC-AA37-A970F3357482}"/>
</file>

<file path=customXml/itemProps3.xml><?xml version="1.0" encoding="utf-8"?>
<ds:datastoreItem xmlns:ds="http://schemas.openxmlformats.org/officeDocument/2006/customXml" ds:itemID="{B6BC1386-3E6A-4322-8876-550FC2C8C05F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Kumar, Anil</dc:creator>
  <cp:keywords/>
  <dc:description/>
  <cp:lastModifiedBy/>
  <cp:revision/>
  <dcterms:created xsi:type="dcterms:W3CDTF">2023-12-15T12:50:03Z</dcterms:created>
  <dcterms:modified xsi:type="dcterms:W3CDTF">2026-04-20T18:30:45Z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2023-12-15T12:50:04Z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ecf6e12c-20a8-460b-8adb-b54429b7d3aa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0x010100C30072B57072634FBFB05FE45DF25F3F</vt:lpwstr>
  </property>
  <property fmtid="{D5CDD505-2E9C-101B-9397-08002B2CF9AE}" pid="10" name="MediaServiceImageTags">
    <vt:lpwstr/>
  </property>
</Properties>
</file>